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A97B7937-155C-4AAB-9AB9-21117F37D219}" xr6:coauthVersionLast="47" xr6:coauthVersionMax="47" xr10:uidLastSave="{00000000-0000-0000-0000-000000000000}"/>
  <bookViews>
    <workbookView xWindow="-120" yWindow="-120" windowWidth="29040" windowHeight="15720" tabRatio="599" xr2:uid="{00000000-000D-0000-FFFF-FFFF00000000}"/>
  </bookViews>
  <sheets>
    <sheet name="ACP" sheetId="9" r:id="rId1"/>
    <sheet name="CROP" sheetId="10" r:id="rId2"/>
    <sheet name="TERM" sheetId="11" r:id="rId3"/>
    <sheet name="Agri_Infra_Anci" sheetId="31" r:id="rId4"/>
    <sheet name="Total Agri" sheetId="27" r:id="rId5"/>
    <sheet name="Total MSME" sheetId="28" r:id="rId6"/>
    <sheet name="Edu_PS" sheetId="20" r:id="rId7"/>
    <sheet name="Housing_PS" sheetId="21" r:id="rId8"/>
    <sheet name="T Other PS" sheetId="29" r:id="rId9"/>
  </sheets>
  <definedNames>
    <definedName name="_xlnm.Print_Area" localSheetId="0">ACP!$A:$J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2" i="29" l="1"/>
  <c r="I42" i="29"/>
  <c r="F42" i="29"/>
  <c r="H42" i="29" s="1"/>
  <c r="E42" i="29"/>
  <c r="G42" i="29" s="1"/>
  <c r="D42" i="29"/>
  <c r="C42" i="29"/>
  <c r="H41" i="29"/>
  <c r="G41" i="29"/>
  <c r="H40" i="29"/>
  <c r="G40" i="29"/>
  <c r="H39" i="29"/>
  <c r="G39" i="29"/>
  <c r="H38" i="29"/>
  <c r="G38" i="29"/>
  <c r="H37" i="29"/>
  <c r="G37" i="29"/>
  <c r="H36" i="29"/>
  <c r="G36" i="29"/>
  <c r="H35" i="29"/>
  <c r="G35" i="29"/>
  <c r="H34" i="29"/>
  <c r="G34" i="29"/>
  <c r="H33" i="29"/>
  <c r="G33" i="29"/>
  <c r="H32" i="29"/>
  <c r="G32" i="29"/>
  <c r="H31" i="29"/>
  <c r="G31" i="29"/>
  <c r="H30" i="29"/>
  <c r="G30" i="29"/>
  <c r="H29" i="29"/>
  <c r="G29" i="29"/>
  <c r="H28" i="29"/>
  <c r="G28" i="29"/>
  <c r="H27" i="29"/>
  <c r="G27" i="29"/>
  <c r="H26" i="29"/>
  <c r="G26" i="29"/>
  <c r="H25" i="29"/>
  <c r="G25" i="29"/>
  <c r="H24" i="29"/>
  <c r="G24" i="29"/>
  <c r="H23" i="29"/>
  <c r="G23" i="29"/>
  <c r="H22" i="29"/>
  <c r="G22" i="29"/>
  <c r="H21" i="29"/>
  <c r="G21" i="29"/>
  <c r="H20" i="29"/>
  <c r="G20" i="29"/>
  <c r="H19" i="29"/>
  <c r="G19" i="29"/>
  <c r="H18" i="29"/>
  <c r="G18" i="29"/>
  <c r="H17" i="29"/>
  <c r="G17" i="29"/>
  <c r="H16" i="29"/>
  <c r="G16" i="29"/>
  <c r="H15" i="29"/>
  <c r="G15" i="29"/>
  <c r="H14" i="29"/>
  <c r="G14" i="29"/>
  <c r="H13" i="29"/>
  <c r="G13" i="29"/>
  <c r="H12" i="29"/>
  <c r="G12" i="29"/>
  <c r="H11" i="29"/>
  <c r="G11" i="29"/>
  <c r="H10" i="29"/>
  <c r="G10" i="29"/>
  <c r="H9" i="29"/>
  <c r="G9" i="29"/>
  <c r="C6" i="29"/>
  <c r="J42" i="21"/>
  <c r="I42" i="21"/>
  <c r="F42" i="21"/>
  <c r="E42" i="21"/>
  <c r="G42" i="21" s="1"/>
  <c r="D42" i="21"/>
  <c r="H42" i="21" s="1"/>
  <c r="C42" i="21"/>
  <c r="H41" i="21"/>
  <c r="G41" i="21"/>
  <c r="H40" i="21"/>
  <c r="G40" i="21"/>
  <c r="H39" i="21"/>
  <c r="G39" i="21"/>
  <c r="H38" i="21"/>
  <c r="G38" i="21"/>
  <c r="H37" i="21"/>
  <c r="G37" i="21"/>
  <c r="H36" i="21"/>
  <c r="G36" i="21"/>
  <c r="H35" i="21"/>
  <c r="G35" i="21"/>
  <c r="H34" i="21"/>
  <c r="G34" i="21"/>
  <c r="H33" i="21"/>
  <c r="G33" i="21"/>
  <c r="H32" i="21"/>
  <c r="G32" i="21"/>
  <c r="H31" i="21"/>
  <c r="G31" i="21"/>
  <c r="H30" i="21"/>
  <c r="G30" i="21"/>
  <c r="H29" i="21"/>
  <c r="G29" i="21"/>
  <c r="H28" i="21"/>
  <c r="G28" i="21"/>
  <c r="H27" i="21"/>
  <c r="G27" i="21"/>
  <c r="H26" i="21"/>
  <c r="G26" i="21"/>
  <c r="H25" i="21"/>
  <c r="G25" i="21"/>
  <c r="H24" i="21"/>
  <c r="G24" i="21"/>
  <c r="H23" i="21"/>
  <c r="G23" i="21"/>
  <c r="H22" i="21"/>
  <c r="G22" i="21"/>
  <c r="H21" i="21"/>
  <c r="G21" i="21"/>
  <c r="H20" i="21"/>
  <c r="G20" i="21"/>
  <c r="H19" i="21"/>
  <c r="G19" i="21"/>
  <c r="H18" i="21"/>
  <c r="G18" i="21"/>
  <c r="H17" i="21"/>
  <c r="G17" i="21"/>
  <c r="H16" i="21"/>
  <c r="G16" i="21"/>
  <c r="H15" i="21"/>
  <c r="G15" i="21"/>
  <c r="H14" i="21"/>
  <c r="G14" i="21"/>
  <c r="H13" i="21"/>
  <c r="G13" i="21"/>
  <c r="H12" i="21"/>
  <c r="G12" i="21"/>
  <c r="H11" i="21"/>
  <c r="G11" i="21"/>
  <c r="H10" i="21"/>
  <c r="G10" i="21"/>
  <c r="H9" i="21"/>
  <c r="G9" i="21"/>
  <c r="C6" i="21"/>
  <c r="J42" i="20"/>
  <c r="I42" i="20"/>
  <c r="F42" i="20"/>
  <c r="E42" i="20"/>
  <c r="D42" i="20"/>
  <c r="C42" i="20"/>
  <c r="H41" i="20"/>
  <c r="G41" i="20"/>
  <c r="H40" i="20"/>
  <c r="G40" i="20"/>
  <c r="H39" i="20"/>
  <c r="G39" i="20"/>
  <c r="H38" i="20"/>
  <c r="G38" i="20"/>
  <c r="H37" i="20"/>
  <c r="G37" i="20"/>
  <c r="H36" i="20"/>
  <c r="G36" i="20"/>
  <c r="H35" i="20"/>
  <c r="G35" i="20"/>
  <c r="H34" i="20"/>
  <c r="G34" i="20"/>
  <c r="H33" i="20"/>
  <c r="G33" i="20"/>
  <c r="H32" i="20"/>
  <c r="G32" i="20"/>
  <c r="H31" i="20"/>
  <c r="G31" i="20"/>
  <c r="H30" i="20"/>
  <c r="G30" i="20"/>
  <c r="H29" i="20"/>
  <c r="G29" i="20"/>
  <c r="H28" i="20"/>
  <c r="G28" i="20"/>
  <c r="H27" i="20"/>
  <c r="G27" i="20"/>
  <c r="H26" i="20"/>
  <c r="G26" i="20"/>
  <c r="H25" i="20"/>
  <c r="G25" i="20"/>
  <c r="H24" i="20"/>
  <c r="G24" i="20"/>
  <c r="H23" i="20"/>
  <c r="G23" i="20"/>
  <c r="H22" i="20"/>
  <c r="G22" i="20"/>
  <c r="H21" i="20"/>
  <c r="G21" i="20"/>
  <c r="H20" i="20"/>
  <c r="G20" i="20"/>
  <c r="H19" i="20"/>
  <c r="G19" i="20"/>
  <c r="H18" i="20"/>
  <c r="G18" i="20"/>
  <c r="H17" i="20"/>
  <c r="G17" i="20"/>
  <c r="H16" i="20"/>
  <c r="G16" i="20"/>
  <c r="H15" i="20"/>
  <c r="G15" i="20"/>
  <c r="H14" i="20"/>
  <c r="G14" i="20"/>
  <c r="H13" i="20"/>
  <c r="G13" i="20"/>
  <c r="H12" i="20"/>
  <c r="G12" i="20"/>
  <c r="H11" i="20"/>
  <c r="G11" i="20"/>
  <c r="H10" i="20"/>
  <c r="G10" i="20"/>
  <c r="H9" i="20"/>
  <c r="G9" i="20"/>
  <c r="C6" i="20"/>
  <c r="J42" i="28"/>
  <c r="I42" i="28"/>
  <c r="F42" i="28"/>
  <c r="E42" i="28"/>
  <c r="D42" i="28"/>
  <c r="C42" i="28"/>
  <c r="H41" i="28"/>
  <c r="G41" i="28"/>
  <c r="H40" i="28"/>
  <c r="G40" i="28"/>
  <c r="H39" i="28"/>
  <c r="G39" i="28"/>
  <c r="H38" i="28"/>
  <c r="G38" i="28"/>
  <c r="H37" i="28"/>
  <c r="G37" i="28"/>
  <c r="H36" i="28"/>
  <c r="G36" i="28"/>
  <c r="H35" i="28"/>
  <c r="G35" i="28"/>
  <c r="H34" i="28"/>
  <c r="G34" i="28"/>
  <c r="H33" i="28"/>
  <c r="G33" i="28"/>
  <c r="H32" i="28"/>
  <c r="G32" i="28"/>
  <c r="H31" i="28"/>
  <c r="G31" i="28"/>
  <c r="H30" i="28"/>
  <c r="G30" i="28"/>
  <c r="H29" i="28"/>
  <c r="G29" i="28"/>
  <c r="H28" i="28"/>
  <c r="G28" i="28"/>
  <c r="H27" i="28"/>
  <c r="G27" i="28"/>
  <c r="H26" i="28"/>
  <c r="G26" i="28"/>
  <c r="H25" i="28"/>
  <c r="G25" i="28"/>
  <c r="H24" i="28"/>
  <c r="G24" i="28"/>
  <c r="H23" i="28"/>
  <c r="G23" i="28"/>
  <c r="H22" i="28"/>
  <c r="G22" i="28"/>
  <c r="H21" i="28"/>
  <c r="G21" i="28"/>
  <c r="H20" i="28"/>
  <c r="G20" i="28"/>
  <c r="H19" i="28"/>
  <c r="G19" i="28"/>
  <c r="H18" i="28"/>
  <c r="G18" i="28"/>
  <c r="H17" i="28"/>
  <c r="G17" i="28"/>
  <c r="H16" i="28"/>
  <c r="G16" i="28"/>
  <c r="H15" i="28"/>
  <c r="G15" i="28"/>
  <c r="H14" i="28"/>
  <c r="G14" i="28"/>
  <c r="H13" i="28"/>
  <c r="G13" i="28"/>
  <c r="H12" i="28"/>
  <c r="G12" i="28"/>
  <c r="H11" i="28"/>
  <c r="G11" i="28"/>
  <c r="H10" i="28"/>
  <c r="G10" i="28"/>
  <c r="H9" i="28"/>
  <c r="G9" i="28"/>
  <c r="C6" i="28"/>
  <c r="J42" i="27"/>
  <c r="I42" i="27"/>
  <c r="F42" i="27"/>
  <c r="E42" i="27"/>
  <c r="D42" i="27"/>
  <c r="C42" i="27"/>
  <c r="H41" i="27"/>
  <c r="G41" i="27"/>
  <c r="H40" i="27"/>
  <c r="G40" i="27"/>
  <c r="H39" i="27"/>
  <c r="G39" i="27"/>
  <c r="H38" i="27"/>
  <c r="G38" i="27"/>
  <c r="H37" i="27"/>
  <c r="G37" i="27"/>
  <c r="H36" i="27"/>
  <c r="G36" i="27"/>
  <c r="H35" i="27"/>
  <c r="G35" i="27"/>
  <c r="H34" i="27"/>
  <c r="G34" i="27"/>
  <c r="H33" i="27"/>
  <c r="G33" i="27"/>
  <c r="H32" i="27"/>
  <c r="G32" i="27"/>
  <c r="H31" i="27"/>
  <c r="G31" i="27"/>
  <c r="H30" i="27"/>
  <c r="G30" i="27"/>
  <c r="H29" i="27"/>
  <c r="G29" i="27"/>
  <c r="H28" i="27"/>
  <c r="G28" i="27"/>
  <c r="H27" i="27"/>
  <c r="G27" i="27"/>
  <c r="H26" i="27"/>
  <c r="G26" i="27"/>
  <c r="H25" i="27"/>
  <c r="G25" i="27"/>
  <c r="H24" i="27"/>
  <c r="G24" i="27"/>
  <c r="H23" i="27"/>
  <c r="G23" i="27"/>
  <c r="H22" i="27"/>
  <c r="G22" i="27"/>
  <c r="H21" i="27"/>
  <c r="G21" i="27"/>
  <c r="H20" i="27"/>
  <c r="G20" i="27"/>
  <c r="H19" i="27"/>
  <c r="G19" i="27"/>
  <c r="H18" i="27"/>
  <c r="G18" i="27"/>
  <c r="H17" i="27"/>
  <c r="G17" i="27"/>
  <c r="H16" i="27"/>
  <c r="G16" i="27"/>
  <c r="H15" i="27"/>
  <c r="G15" i="27"/>
  <c r="H14" i="27"/>
  <c r="G14" i="27"/>
  <c r="H13" i="27"/>
  <c r="G13" i="27"/>
  <c r="H12" i="27"/>
  <c r="G12" i="27"/>
  <c r="H11" i="27"/>
  <c r="G11" i="27"/>
  <c r="H10" i="27"/>
  <c r="G10" i="27"/>
  <c r="H9" i="27"/>
  <c r="G9" i="27"/>
  <c r="C6" i="27"/>
  <c r="J42" i="31"/>
  <c r="I42" i="31"/>
  <c r="G42" i="31"/>
  <c r="F42" i="31"/>
  <c r="H42" i="31" s="1"/>
  <c r="E42" i="31"/>
  <c r="D42" i="31"/>
  <c r="C42" i="31"/>
  <c r="H41" i="31"/>
  <c r="G41" i="31"/>
  <c r="H40" i="31"/>
  <c r="G40" i="31"/>
  <c r="H39" i="31"/>
  <c r="G39" i="31"/>
  <c r="H38" i="31"/>
  <c r="G38" i="31"/>
  <c r="H37" i="31"/>
  <c r="G37" i="31"/>
  <c r="H36" i="31"/>
  <c r="G36" i="31"/>
  <c r="H35" i="31"/>
  <c r="G35" i="31"/>
  <c r="H34" i="31"/>
  <c r="G34" i="31"/>
  <c r="H33" i="31"/>
  <c r="G33" i="31"/>
  <c r="H32" i="31"/>
  <c r="G32" i="31"/>
  <c r="H31" i="31"/>
  <c r="G31" i="31"/>
  <c r="H30" i="31"/>
  <c r="G30" i="31"/>
  <c r="H29" i="31"/>
  <c r="G29" i="31"/>
  <c r="H28" i="31"/>
  <c r="G28" i="31"/>
  <c r="H27" i="31"/>
  <c r="G27" i="31"/>
  <c r="H26" i="31"/>
  <c r="G26" i="31"/>
  <c r="H25" i="31"/>
  <c r="G25" i="31"/>
  <c r="H24" i="31"/>
  <c r="G24" i="31"/>
  <c r="H23" i="31"/>
  <c r="G23" i="31"/>
  <c r="H22" i="31"/>
  <c r="G22" i="31"/>
  <c r="H21" i="31"/>
  <c r="G21" i="31"/>
  <c r="H20" i="31"/>
  <c r="G20" i="31"/>
  <c r="H19" i="31"/>
  <c r="G19" i="31"/>
  <c r="H18" i="31"/>
  <c r="G18" i="31"/>
  <c r="H17" i="31"/>
  <c r="G17" i="31"/>
  <c r="H16" i="31"/>
  <c r="G16" i="31"/>
  <c r="H15" i="31"/>
  <c r="G15" i="31"/>
  <c r="H14" i="31"/>
  <c r="G14" i="31"/>
  <c r="H13" i="31"/>
  <c r="G13" i="31"/>
  <c r="H12" i="31"/>
  <c r="G12" i="31"/>
  <c r="H11" i="31"/>
  <c r="G11" i="31"/>
  <c r="H10" i="31"/>
  <c r="G10" i="31"/>
  <c r="H9" i="31"/>
  <c r="G9" i="31"/>
  <c r="C6" i="31"/>
  <c r="J42" i="11"/>
  <c r="I42" i="11"/>
  <c r="F42" i="11"/>
  <c r="H42" i="11" s="1"/>
  <c r="E42" i="11"/>
  <c r="D42" i="11"/>
  <c r="C42" i="11"/>
  <c r="G42" i="11" s="1"/>
  <c r="H41" i="11"/>
  <c r="G41" i="11"/>
  <c r="H40" i="11"/>
  <c r="G40" i="11"/>
  <c r="H39" i="11"/>
  <c r="G39" i="11"/>
  <c r="H38" i="11"/>
  <c r="G38" i="11"/>
  <c r="H37" i="11"/>
  <c r="G37" i="11"/>
  <c r="H36" i="11"/>
  <c r="G36" i="11"/>
  <c r="H35" i="11"/>
  <c r="G35" i="11"/>
  <c r="H34" i="11"/>
  <c r="G34" i="11"/>
  <c r="H33" i="11"/>
  <c r="G33" i="11"/>
  <c r="H32" i="11"/>
  <c r="G32" i="11"/>
  <c r="H31" i="11"/>
  <c r="G31" i="11"/>
  <c r="H30" i="11"/>
  <c r="G30" i="11"/>
  <c r="H29" i="11"/>
  <c r="G29" i="11"/>
  <c r="H28" i="11"/>
  <c r="G28" i="11"/>
  <c r="H27" i="11"/>
  <c r="G27" i="11"/>
  <c r="H26" i="11"/>
  <c r="G26" i="11"/>
  <c r="H25" i="11"/>
  <c r="G25" i="11"/>
  <c r="H24" i="11"/>
  <c r="G24" i="11"/>
  <c r="H23" i="11"/>
  <c r="G23" i="11"/>
  <c r="H22" i="11"/>
  <c r="G22" i="11"/>
  <c r="H21" i="11"/>
  <c r="G21" i="11"/>
  <c r="H20" i="11"/>
  <c r="G20" i="11"/>
  <c r="H19" i="11"/>
  <c r="G19" i="11"/>
  <c r="H18" i="11"/>
  <c r="G18" i="11"/>
  <c r="H17" i="11"/>
  <c r="G17" i="11"/>
  <c r="H16" i="11"/>
  <c r="G16" i="11"/>
  <c r="H15" i="11"/>
  <c r="G15" i="11"/>
  <c r="H14" i="11"/>
  <c r="G14" i="11"/>
  <c r="H13" i="11"/>
  <c r="G13" i="11"/>
  <c r="H12" i="11"/>
  <c r="G12" i="11"/>
  <c r="H11" i="11"/>
  <c r="G11" i="11"/>
  <c r="H10" i="11"/>
  <c r="G10" i="11"/>
  <c r="H9" i="11"/>
  <c r="G9" i="11"/>
  <c r="C6" i="11"/>
  <c r="J42" i="10"/>
  <c r="I42" i="10"/>
  <c r="F42" i="10"/>
  <c r="H42" i="10" s="1"/>
  <c r="E42" i="10"/>
  <c r="D42" i="10"/>
  <c r="C42" i="10"/>
  <c r="H41" i="10"/>
  <c r="G41" i="10"/>
  <c r="H40" i="10"/>
  <c r="G40" i="10"/>
  <c r="H39" i="10"/>
  <c r="G39" i="10"/>
  <c r="H38" i="10"/>
  <c r="G38" i="10"/>
  <c r="H37" i="10"/>
  <c r="G37" i="10"/>
  <c r="H36" i="10"/>
  <c r="G36" i="10"/>
  <c r="H35" i="10"/>
  <c r="G35" i="10"/>
  <c r="H34" i="10"/>
  <c r="G34" i="10"/>
  <c r="H33" i="10"/>
  <c r="G33" i="10"/>
  <c r="H32" i="10"/>
  <c r="G32" i="10"/>
  <c r="H31" i="10"/>
  <c r="G31" i="10"/>
  <c r="H30" i="10"/>
  <c r="G30" i="10"/>
  <c r="H29" i="10"/>
  <c r="G29" i="10"/>
  <c r="H28" i="10"/>
  <c r="G28" i="10"/>
  <c r="H27" i="10"/>
  <c r="G27" i="10"/>
  <c r="H26" i="10"/>
  <c r="G26" i="10"/>
  <c r="H25" i="10"/>
  <c r="G25" i="10"/>
  <c r="H24" i="10"/>
  <c r="G24" i="10"/>
  <c r="H23" i="10"/>
  <c r="G23" i="10"/>
  <c r="H22" i="10"/>
  <c r="G22" i="10"/>
  <c r="H21" i="10"/>
  <c r="G21" i="10"/>
  <c r="H20" i="10"/>
  <c r="G20" i="10"/>
  <c r="H19" i="10"/>
  <c r="G19" i="10"/>
  <c r="H18" i="10"/>
  <c r="G18" i="10"/>
  <c r="H17" i="10"/>
  <c r="G17" i="10"/>
  <c r="H16" i="10"/>
  <c r="G16" i="10"/>
  <c r="H15" i="10"/>
  <c r="G15" i="10"/>
  <c r="H14" i="10"/>
  <c r="G14" i="10"/>
  <c r="H13" i="10"/>
  <c r="G13" i="10"/>
  <c r="H12" i="10"/>
  <c r="G12" i="10"/>
  <c r="H11" i="10"/>
  <c r="G11" i="10"/>
  <c r="H10" i="10"/>
  <c r="G10" i="10"/>
  <c r="H9" i="10"/>
  <c r="G9" i="10"/>
  <c r="C6" i="10"/>
  <c r="A3" i="10"/>
  <c r="J42" i="9"/>
  <c r="I42" i="9"/>
  <c r="F42" i="9"/>
  <c r="E42" i="9"/>
  <c r="D42" i="9"/>
  <c r="C42" i="9"/>
  <c r="H41" i="9"/>
  <c r="G41" i="9"/>
  <c r="H40" i="9"/>
  <c r="G40" i="9"/>
  <c r="H39" i="9"/>
  <c r="G39" i="9"/>
  <c r="H38" i="9"/>
  <c r="G38" i="9"/>
  <c r="H37" i="9"/>
  <c r="G37" i="9"/>
  <c r="H36" i="9"/>
  <c r="G36" i="9"/>
  <c r="H35" i="9"/>
  <c r="G35" i="9"/>
  <c r="H34" i="9"/>
  <c r="G34" i="9"/>
  <c r="H33" i="9"/>
  <c r="G33" i="9"/>
  <c r="H32" i="9"/>
  <c r="G32" i="9"/>
  <c r="H31" i="9"/>
  <c r="G31" i="9"/>
  <c r="H30" i="9"/>
  <c r="G30" i="9"/>
  <c r="H29" i="9"/>
  <c r="G29" i="9"/>
  <c r="H28" i="9"/>
  <c r="G28" i="9"/>
  <c r="H27" i="9"/>
  <c r="G27" i="9"/>
  <c r="H26" i="9"/>
  <c r="G26" i="9"/>
  <c r="H25" i="9"/>
  <c r="G25" i="9"/>
  <c r="H24" i="9"/>
  <c r="G24" i="9"/>
  <c r="H23" i="9"/>
  <c r="G23" i="9"/>
  <c r="H22" i="9"/>
  <c r="G22" i="9"/>
  <c r="H21" i="9"/>
  <c r="G21" i="9"/>
  <c r="H20" i="9"/>
  <c r="G20" i="9"/>
  <c r="H19" i="9"/>
  <c r="G19" i="9"/>
  <c r="H18" i="9"/>
  <c r="G18" i="9"/>
  <c r="H17" i="9"/>
  <c r="G17" i="9"/>
  <c r="H16" i="9"/>
  <c r="G16" i="9"/>
  <c r="H15" i="9"/>
  <c r="G15" i="9"/>
  <c r="H14" i="9"/>
  <c r="G14" i="9"/>
  <c r="H13" i="9"/>
  <c r="G13" i="9"/>
  <c r="H12" i="9"/>
  <c r="G12" i="9"/>
  <c r="H11" i="9"/>
  <c r="G11" i="9"/>
  <c r="H10" i="9"/>
  <c r="G10" i="9"/>
  <c r="H9" i="9"/>
  <c r="G9" i="9"/>
  <c r="G42" i="20" l="1"/>
  <c r="H42" i="20"/>
  <c r="G42" i="28"/>
  <c r="H42" i="28"/>
  <c r="G42" i="27"/>
  <c r="H42" i="27"/>
  <c r="G42" i="10"/>
  <c r="G42" i="9"/>
  <c r="H42" i="9"/>
</calcChain>
</file>

<file path=xl/sharedStrings.xml><?xml version="1.0" encoding="utf-8"?>
<sst xmlns="http://schemas.openxmlformats.org/spreadsheetml/2006/main" count="477" uniqueCount="69">
  <si>
    <t>Annexure - 5</t>
  </si>
  <si>
    <t>DISTRICTWISE STATEMENT SHOWING TARGET, DISBURSEMENT &amp; OUTSTANDING UNDER</t>
  </si>
  <si>
    <t xml:space="preserve">ANNUAL CREDIT PLAN (ACP)FOR THE QUARTER ENDED   JUNE  2025 - PRIORITY SECTOR  </t>
  </si>
  <si>
    <t xml:space="preserve">TOTAL PRIORITY SECTOR     </t>
  </si>
  <si>
    <t>Amt. in lakhs</t>
  </si>
  <si>
    <t>No.</t>
  </si>
  <si>
    <t>District</t>
  </si>
  <si>
    <t>Disbursement upto end of current quarter</t>
  </si>
  <si>
    <t>% Achievement</t>
  </si>
  <si>
    <t>Outstanding upto end of current quarter</t>
  </si>
  <si>
    <t>A/c</t>
  </si>
  <si>
    <t>Amt.</t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</si>
  <si>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</si>
  <si>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</si>
  <si>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</si>
  <si>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</si>
  <si>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</si>
  <si>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</si>
  <si>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</si>
  <si>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</si>
  <si>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</si>
  <si>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</si>
  <si>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</si>
  <si>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</si>
  <si>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</si>
  <si>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</si>
  <si>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</si>
  <si>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</si>
  <si>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</si>
  <si>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</si>
  <si>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</si>
  <si>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</si>
  <si>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</si>
  <si>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</si>
  <si>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</si>
  <si>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</si>
  <si>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</si>
  <si>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</si>
  <si>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</si>
  <si>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</si>
  <si>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</si>
  <si>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</si>
  <si>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</si>
  <si>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</si>
  <si>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</si>
  <si>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>GRAND TOTAL</t>
  </si>
  <si>
    <t>Source:     Member(Banks)</t>
  </si>
  <si>
    <t>Annexure - 5A</t>
  </si>
  <si>
    <t xml:space="preserve">ANNUAL CREDIT PLAN (ACP)FOR THE QUARTER ENDED    JUNE  2025 - PRIORITY SECTOR  </t>
  </si>
  <si>
    <t xml:space="preserve">FARM CREDIT - CROP LOAN     </t>
  </si>
  <si>
    <t>Annexure - 5B</t>
  </si>
  <si>
    <t xml:space="preserve">DISTRICTWISE STATEMENT SHOWING TARGET, DISBURSEMENT &amp; OUTSTANDING UNDER </t>
  </si>
  <si>
    <t xml:space="preserve">FARM CREDIT - TERM LOAN       </t>
  </si>
  <si>
    <t>Annexure - 5C</t>
  </si>
  <si>
    <t xml:space="preserve">Agri. Infrastructure  &amp; Ancillary      </t>
  </si>
  <si>
    <t>Annexure - 5D</t>
  </si>
  <si>
    <t>Total Agriculture</t>
  </si>
  <si>
    <t>Annexure - 5E</t>
  </si>
  <si>
    <t xml:space="preserve">DISTRICTWISE  STATEMENT SHOWING TARGET, DISBURSEMENT &amp; OUTSTANDING UNDER </t>
  </si>
  <si>
    <t>Total MSME</t>
  </si>
  <si>
    <t>Annexure - 5F</t>
  </si>
  <si>
    <t>Education (PS)</t>
  </si>
  <si>
    <t>Annexure - 5G</t>
  </si>
  <si>
    <t>Housing (PS)</t>
  </si>
  <si>
    <t>Annexure - 5H</t>
  </si>
  <si>
    <t>Total Other PS (Social + Renew. Energy + others)</t>
  </si>
  <si>
    <t>Target 2025 - 26</t>
  </si>
  <si>
    <t>ANNUAL CREDIT PLAN (ACP)FOR THE QUARTER ENDED JUNE  2025 - PRIORITY SECTOR</t>
  </si>
  <si>
    <t>ANNUAL CREDIT PLAN (ACP)FOR THE QUARTER ENDED  JUNE  2025 - PRIORITY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</si>
</sst>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8"/>
      <color theme="1"/>
      <name val="Arial Black"/>
      <family val="2"/>
    </font>
    <font>
      <sz val="12"/>
      <color theme="1"/>
      <name val="Arial Black"/>
      <family val="2"/>
    </font>
    <font>
      <sz val="12"/>
      <name val="Arial Black"/>
      <family val="2"/>
    </font>
    <font>
      <b/>
      <sz val="12"/>
      <name val="Arial Black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2" fontId="0" fillId="0" borderId="0" xfId="0" applyNumberFormat="1"/>
    <xf numFmtId="0" fontId="10" fillId="0" borderId="0" xfId="0" applyFont="1"/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2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2" fontId="10" fillId="0" borderId="1" xfId="0" applyNumberFormat="1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/>
    <xf numFmtId="2" fontId="11" fillId="0" borderId="1" xfId="0" applyNumberFormat="1" applyFont="1" applyBorder="1"/>
    <xf numFmtId="0" fontId="2" fillId="0" borderId="2" xfId="0" applyFont="1" applyBorder="1"/>
    <xf numFmtId="0" fontId="4" fillId="0" borderId="3" xfId="0" applyFont="1" applyBorder="1"/>
    <xf numFmtId="0" fontId="0" fillId="0" borderId="3" xfId="0" applyBorder="1"/>
    <xf numFmtId="2" fontId="5" fillId="0" borderId="3" xfId="0" applyNumberFormat="1" applyFont="1" applyBorder="1"/>
    <xf numFmtId="0" fontId="5" fillId="0" borderId="3" xfId="0" applyFont="1" applyBorder="1"/>
    <xf numFmtId="0" fontId="6" fillId="0" borderId="4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"/>
  <sheetViews>
    <sheetView tabSelected="1" view="pageBreakPreview" zoomScale="90" zoomScaleSheetLayoutView="90" workbookViewId="0">
      <selection activeCell="D20" sqref="D20"/>
    </sheetView>
  </sheetViews>
  <sheetFormatPr defaultColWidth="9.140625" defaultRowHeight="15" x14ac:dyDescent="0.25"/>
  <cols>
    <col min="1" max="1" width="6.42578125" customWidth="1"/>
    <col min="2" max="2" width="24.42578125" bestFit="1" customWidth="1"/>
    <col min="3" max="3" width="11.7109375" customWidth="1"/>
    <col min="4" max="4" width="13.85546875" style="1" customWidth="1"/>
    <col min="5" max="5" width="12.28515625" customWidth="1"/>
    <col min="6" max="6" width="12.85546875" style="1" bestFit="1" customWidth="1"/>
    <col min="7" max="7" width="9.5703125" style="1" customWidth="1"/>
    <col min="8" max="8" width="10" style="1" customWidth="1"/>
    <col min="9" max="9" width="12" customWidth="1"/>
    <col min="10" max="10" width="12.7109375" style="1" customWidth="1"/>
    <col min="11" max="12" width="0" hidden="1" customWidth="1"/>
  </cols>
  <sheetData>
    <row r="1" spans="1:10" ht="27" customHeight="1" x14ac:dyDescent="0.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3" spans="1:10" ht="19.5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spans="1:10" ht="19.5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</row>
    <row r="5" spans="1:10" ht="19.5" x14ac:dyDescent="0.25">
      <c r="A5" s="8" t="s">
        <v>3</v>
      </c>
      <c r="B5" s="9"/>
      <c r="C5" s="10"/>
      <c r="D5" s="11"/>
      <c r="E5" s="12"/>
      <c r="F5" s="11"/>
      <c r="G5" s="11"/>
      <c r="H5" s="11"/>
      <c r="I5" s="10"/>
      <c r="J5" s="13" t="s">
        <v>4</v>
      </c>
    </row>
    <row r="6" spans="1:10" ht="17.25" customHeight="1" x14ac:dyDescent="0.25">
      <c r="A6" s="14" t="s">
        <v>5</v>
      </c>
      <c r="B6" s="15" t="s">
        <v>6</v>
      </c>
      <c r="C6" s="15" t="s">
        <v>66</v>
      </c>
      <c r="D6" s="16"/>
      <c r="E6" s="17" t="s">
        <v>7</v>
      </c>
      <c r="F6" s="18"/>
      <c r="G6" s="14" t="s">
        <v>8</v>
      </c>
      <c r="H6" s="19"/>
      <c r="I6" s="17" t="s">
        <v>9</v>
      </c>
      <c r="J6" s="20"/>
    </row>
    <row r="7" spans="1:10" ht="24" customHeight="1" x14ac:dyDescent="0.25">
      <c r="A7" s="7"/>
      <c r="B7" s="6"/>
      <c r="C7" s="21"/>
      <c r="D7" s="21"/>
      <c r="E7" s="22"/>
      <c r="F7" s="22"/>
      <c r="G7" s="23"/>
      <c r="H7" s="23"/>
      <c r="I7" s="22"/>
      <c r="J7" s="22"/>
    </row>
    <row r="8" spans="1:10" ht="15.75" x14ac:dyDescent="0.25">
      <c r="A8" s="7"/>
      <c r="B8" s="6"/>
      <c r="C8" s="3" t="s">
        <v>10</v>
      </c>
      <c r="D8" s="24" t="s">
        <v>11</v>
      </c>
      <c r="E8" s="3" t="s">
        <v>10</v>
      </c>
      <c r="F8" s="24" t="s">
        <v>11</v>
      </c>
      <c r="G8" s="24" t="s">
        <v>10</v>
      </c>
      <c r="H8" s="24" t="s">
        <v>11</v>
      </c>
      <c r="I8" s="3" t="s">
        <v>10</v>
      </c>
      <c r="J8" s="24" t="s">
        <v>11</v>
      </c>
    </row>
    <row r="9" spans="1:10" s="2" customFormat="1" x14ac:dyDescent="0.25">
      <c r="A9" s="25">
        <v>1</v>
      </c>
      <c r="B9" s="26" t="s">
        <v>12</v>
      </c>
      <c r="C9" s="26">
        <v>614181</v>
      </c>
      <c r="D9" s="26">
        <v>11111958</v>
      </c>
      <c r="E9" s="26">
        <v>256323</v>
      </c>
      <c r="F9" s="26">
        <v>5570066</v>
      </c>
      <c r="G9" s="27">
        <f t="shared" ref="G9:G42" si="0">(E9/C9)*100</f>
        <v>41.734114210631716</v>
      </c>
      <c r="H9" s="27">
        <f t="shared" ref="H9:H42" si="1">(F9/D9)*100</f>
        <v>50.126773337336225</v>
      </c>
      <c r="I9" s="26">
        <v>956459</v>
      </c>
      <c r="J9" s="26">
        <v>13749253</v>
      </c>
    </row>
    <row r="10" spans="1:10" s="2" customFormat="1" x14ac:dyDescent="0.25">
      <c r="A10" s="25">
        <v>2</v>
      </c>
      <c r="B10" s="26" t="s">
        <v>13</v>
      </c>
      <c r="C10" s="26">
        <v>177686</v>
      </c>
      <c r="D10" s="26">
        <v>862497</v>
      </c>
      <c r="E10" s="26">
        <v>93611</v>
      </c>
      <c r="F10" s="26">
        <v>536571</v>
      </c>
      <c r="G10" s="27">
        <f t="shared" si="0"/>
        <v>52.68338529765991</v>
      </c>
      <c r="H10" s="27">
        <f t="shared" si="1"/>
        <v>62.21134682207591</v>
      </c>
      <c r="I10" s="26">
        <v>180044</v>
      </c>
      <c r="J10" s="26">
        <v>842972</v>
      </c>
    </row>
    <row r="11" spans="1:10" s="2" customFormat="1" x14ac:dyDescent="0.25">
      <c r="A11" s="25">
        <v>3</v>
      </c>
      <c r="B11" s="26" t="s">
        <v>14</v>
      </c>
      <c r="C11" s="26">
        <v>245389</v>
      </c>
      <c r="D11" s="26">
        <v>856462</v>
      </c>
      <c r="E11" s="26">
        <v>56978</v>
      </c>
      <c r="F11" s="26">
        <v>344220</v>
      </c>
      <c r="G11" s="27">
        <f t="shared" si="0"/>
        <v>23.219459714983149</v>
      </c>
      <c r="H11" s="27">
        <f t="shared" si="1"/>
        <v>40.190924991418179</v>
      </c>
      <c r="I11" s="26">
        <v>341782</v>
      </c>
      <c r="J11" s="26">
        <v>1048891</v>
      </c>
    </row>
    <row r="12" spans="1:10" s="2" customFormat="1" x14ac:dyDescent="0.25">
      <c r="A12" s="25">
        <v>4</v>
      </c>
      <c r="B12" s="26" t="s">
        <v>15</v>
      </c>
      <c r="C12" s="26">
        <v>112111</v>
      </c>
      <c r="D12" s="26">
        <v>448699</v>
      </c>
      <c r="E12" s="26">
        <v>28286</v>
      </c>
      <c r="F12" s="26">
        <v>196565</v>
      </c>
      <c r="G12" s="27">
        <f t="shared" si="0"/>
        <v>25.230352061795898</v>
      </c>
      <c r="H12" s="27">
        <f t="shared" si="1"/>
        <v>43.807764225014992</v>
      </c>
      <c r="I12" s="26">
        <v>169038</v>
      </c>
      <c r="J12" s="26">
        <v>495771</v>
      </c>
    </row>
    <row r="13" spans="1:10" s="2" customFormat="1" x14ac:dyDescent="0.25">
      <c r="A13" s="25">
        <v>5</v>
      </c>
      <c r="B13" s="26" t="s">
        <v>16</v>
      </c>
      <c r="C13" s="26">
        <v>365826</v>
      </c>
      <c r="D13" s="26">
        <v>1570525</v>
      </c>
      <c r="E13" s="26">
        <v>88815</v>
      </c>
      <c r="F13" s="26">
        <v>679144</v>
      </c>
      <c r="G13" s="27">
        <f t="shared" si="0"/>
        <v>24.277935411917142</v>
      </c>
      <c r="H13" s="27">
        <f t="shared" si="1"/>
        <v>43.243119339074518</v>
      </c>
      <c r="I13" s="26">
        <v>360318</v>
      </c>
      <c r="J13" s="26">
        <v>1743469</v>
      </c>
    </row>
    <row r="14" spans="1:10" s="2" customFormat="1" x14ac:dyDescent="0.25">
      <c r="A14" s="25">
        <v>6</v>
      </c>
      <c r="B14" s="26" t="s">
        <v>17</v>
      </c>
      <c r="C14" s="26">
        <v>182374</v>
      </c>
      <c r="D14" s="26">
        <v>1199631</v>
      </c>
      <c r="E14" s="26">
        <v>49275</v>
      </c>
      <c r="F14" s="26">
        <v>468113</v>
      </c>
      <c r="G14" s="27">
        <f t="shared" si="0"/>
        <v>27.01865397479904</v>
      </c>
      <c r="H14" s="27">
        <f t="shared" si="1"/>
        <v>39.021415752010405</v>
      </c>
      <c r="I14" s="26">
        <v>215563</v>
      </c>
      <c r="J14" s="26">
        <v>1502601</v>
      </c>
    </row>
    <row r="15" spans="1:10" s="2" customFormat="1" x14ac:dyDescent="0.25">
      <c r="A15" s="25">
        <v>7</v>
      </c>
      <c r="B15" s="26" t="s">
        <v>18</v>
      </c>
      <c r="C15" s="26">
        <v>205589</v>
      </c>
      <c r="D15" s="26">
        <v>1435469</v>
      </c>
      <c r="E15" s="26">
        <v>112224</v>
      </c>
      <c r="F15" s="26">
        <v>813352</v>
      </c>
      <c r="G15" s="27">
        <f t="shared" si="0"/>
        <v>54.586578075675249</v>
      </c>
      <c r="H15" s="27">
        <f t="shared" si="1"/>
        <v>56.661063387645427</v>
      </c>
      <c r="I15" s="26">
        <v>249863</v>
      </c>
      <c r="J15" s="26">
        <v>1481456</v>
      </c>
    </row>
    <row r="16" spans="1:10" s="2" customFormat="1" x14ac:dyDescent="0.25">
      <c r="A16" s="25">
        <v>8</v>
      </c>
      <c r="B16" s="26" t="s">
        <v>19</v>
      </c>
      <c r="C16" s="26">
        <v>88083</v>
      </c>
      <c r="D16" s="26">
        <v>358000</v>
      </c>
      <c r="E16" s="26">
        <v>60510</v>
      </c>
      <c r="F16" s="26">
        <v>308789</v>
      </c>
      <c r="G16" s="27">
        <f t="shared" si="0"/>
        <v>68.696570280303803</v>
      </c>
      <c r="H16" s="27">
        <f t="shared" si="1"/>
        <v>86.25391061452514</v>
      </c>
      <c r="I16" s="26">
        <v>100374</v>
      </c>
      <c r="J16" s="26">
        <v>315221</v>
      </c>
    </row>
    <row r="17" spans="1:10" s="2" customFormat="1" x14ac:dyDescent="0.25">
      <c r="A17" s="25">
        <v>9</v>
      </c>
      <c r="B17" s="26" t="s">
        <v>20</v>
      </c>
      <c r="C17" s="26">
        <v>58329</v>
      </c>
      <c r="D17" s="26">
        <v>145613</v>
      </c>
      <c r="E17" s="26">
        <v>19531</v>
      </c>
      <c r="F17" s="26">
        <v>67601</v>
      </c>
      <c r="G17" s="27">
        <f t="shared" si="0"/>
        <v>33.484201683553636</v>
      </c>
      <c r="H17" s="27">
        <f t="shared" si="1"/>
        <v>46.425113142370527</v>
      </c>
      <c r="I17" s="26">
        <v>89443</v>
      </c>
      <c r="J17" s="26">
        <v>200014</v>
      </c>
    </row>
    <row r="18" spans="1:10" s="2" customFormat="1" x14ac:dyDescent="0.25">
      <c r="A18" s="25">
        <v>10</v>
      </c>
      <c r="B18" s="26" t="s">
        <v>21</v>
      </c>
      <c r="C18" s="26">
        <v>4641</v>
      </c>
      <c r="D18" s="26">
        <v>6314</v>
      </c>
      <c r="E18" s="26">
        <v>1633</v>
      </c>
      <c r="F18" s="26">
        <v>1943</v>
      </c>
      <c r="G18" s="27">
        <f t="shared" si="0"/>
        <v>35.186382245205778</v>
      </c>
      <c r="H18" s="27">
        <f t="shared" si="1"/>
        <v>30.772885650934434</v>
      </c>
      <c r="I18" s="26">
        <v>9106</v>
      </c>
      <c r="J18" s="26">
        <v>10556</v>
      </c>
    </row>
    <row r="19" spans="1:10" s="2" customFormat="1" x14ac:dyDescent="0.25">
      <c r="A19" s="25">
        <v>11</v>
      </c>
      <c r="B19" s="26" t="s">
        <v>22</v>
      </c>
      <c r="C19" s="26">
        <v>131229</v>
      </c>
      <c r="D19" s="26">
        <v>376782</v>
      </c>
      <c r="E19" s="26">
        <v>65499</v>
      </c>
      <c r="F19" s="26">
        <v>211128</v>
      </c>
      <c r="G19" s="27">
        <f t="shared" si="0"/>
        <v>49.91198591774684</v>
      </c>
      <c r="H19" s="27">
        <f t="shared" si="1"/>
        <v>56.034523942226542</v>
      </c>
      <c r="I19" s="26">
        <v>109624</v>
      </c>
      <c r="J19" s="26">
        <v>357309</v>
      </c>
    </row>
    <row r="20" spans="1:10" s="2" customFormat="1" x14ac:dyDescent="0.25">
      <c r="A20" s="25">
        <v>12</v>
      </c>
      <c r="B20" s="26" t="s">
        <v>23</v>
      </c>
      <c r="C20" s="26">
        <v>175166</v>
      </c>
      <c r="D20" s="26">
        <v>235782</v>
      </c>
      <c r="E20" s="26">
        <v>55854</v>
      </c>
      <c r="F20" s="26">
        <v>99792</v>
      </c>
      <c r="G20" s="27">
        <f t="shared" si="0"/>
        <v>31.886324971741093</v>
      </c>
      <c r="H20" s="27">
        <f t="shared" si="1"/>
        <v>42.323841514619438</v>
      </c>
      <c r="I20" s="26">
        <v>223712</v>
      </c>
      <c r="J20" s="26">
        <v>314160</v>
      </c>
    </row>
    <row r="21" spans="1:10" s="2" customFormat="1" x14ac:dyDescent="0.25">
      <c r="A21" s="25">
        <v>13</v>
      </c>
      <c r="B21" s="26" t="s">
        <v>24</v>
      </c>
      <c r="C21" s="26">
        <v>123959</v>
      </c>
      <c r="D21" s="26">
        <v>925840</v>
      </c>
      <c r="E21" s="26">
        <v>54317</v>
      </c>
      <c r="F21" s="26">
        <v>504335</v>
      </c>
      <c r="G21" s="27">
        <f t="shared" si="0"/>
        <v>43.818520639888995</v>
      </c>
      <c r="H21" s="27">
        <f t="shared" si="1"/>
        <v>54.473235116218788</v>
      </c>
      <c r="I21" s="26">
        <v>229032</v>
      </c>
      <c r="J21" s="26">
        <v>1536329</v>
      </c>
    </row>
    <row r="22" spans="1:10" s="2" customFormat="1" x14ac:dyDescent="0.25">
      <c r="A22" s="25">
        <v>14</v>
      </c>
      <c r="B22" s="26" t="s">
        <v>25</v>
      </c>
      <c r="C22" s="26">
        <v>148680</v>
      </c>
      <c r="D22" s="26">
        <v>543097</v>
      </c>
      <c r="E22" s="26">
        <v>64739</v>
      </c>
      <c r="F22" s="26">
        <v>252832</v>
      </c>
      <c r="G22" s="27">
        <f t="shared" si="0"/>
        <v>43.542507398439604</v>
      </c>
      <c r="H22" s="27">
        <f t="shared" si="1"/>
        <v>46.553746384163418</v>
      </c>
      <c r="I22" s="26">
        <v>122706</v>
      </c>
      <c r="J22" s="26">
        <v>450400</v>
      </c>
    </row>
    <row r="23" spans="1:10" s="2" customFormat="1" x14ac:dyDescent="0.25">
      <c r="A23" s="25">
        <v>15</v>
      </c>
      <c r="B23" s="26" t="s">
        <v>26</v>
      </c>
      <c r="C23" s="26">
        <v>232971</v>
      </c>
      <c r="D23" s="26">
        <v>1468569</v>
      </c>
      <c r="E23" s="26">
        <v>113999</v>
      </c>
      <c r="F23" s="26">
        <v>833549</v>
      </c>
      <c r="G23" s="27">
        <f t="shared" si="0"/>
        <v>48.932699778083965</v>
      </c>
      <c r="H23" s="27">
        <f t="shared" si="1"/>
        <v>56.759267014352069</v>
      </c>
      <c r="I23" s="26">
        <v>232338</v>
      </c>
      <c r="J23" s="26">
        <v>1496210</v>
      </c>
    </row>
    <row r="24" spans="1:10" s="2" customFormat="1" x14ac:dyDescent="0.25">
      <c r="A24" s="25">
        <v>16</v>
      </c>
      <c r="B24" s="26" t="s">
        <v>27</v>
      </c>
      <c r="C24" s="26">
        <v>216888</v>
      </c>
      <c r="D24" s="26">
        <v>1034716</v>
      </c>
      <c r="E24" s="26">
        <v>122481</v>
      </c>
      <c r="F24" s="26">
        <v>624814</v>
      </c>
      <c r="G24" s="27">
        <f t="shared" si="0"/>
        <v>56.472003983622884</v>
      </c>
      <c r="H24" s="27">
        <f t="shared" si="1"/>
        <v>60.385071845801164</v>
      </c>
      <c r="I24" s="26">
        <v>220522</v>
      </c>
      <c r="J24" s="26">
        <v>1036484</v>
      </c>
    </row>
    <row r="25" spans="1:10" s="2" customFormat="1" x14ac:dyDescent="0.25">
      <c r="A25" s="25">
        <v>17</v>
      </c>
      <c r="B25" s="26" t="s">
        <v>28</v>
      </c>
      <c r="C25" s="26">
        <v>230047</v>
      </c>
      <c r="D25" s="26">
        <v>1819584</v>
      </c>
      <c r="E25" s="26">
        <v>69427</v>
      </c>
      <c r="F25" s="26">
        <v>837933</v>
      </c>
      <c r="G25" s="27">
        <f t="shared" si="0"/>
        <v>30.179485061748252</v>
      </c>
      <c r="H25" s="27">
        <f t="shared" si="1"/>
        <v>46.050800622559883</v>
      </c>
      <c r="I25" s="26">
        <v>278886</v>
      </c>
      <c r="J25" s="26">
        <v>2217356</v>
      </c>
    </row>
    <row r="26" spans="1:10" s="2" customFormat="1" x14ac:dyDescent="0.25">
      <c r="A26" s="25">
        <v>18</v>
      </c>
      <c r="B26" s="26" t="s">
        <v>29</v>
      </c>
      <c r="C26" s="26">
        <v>177948</v>
      </c>
      <c r="D26" s="26">
        <v>650057</v>
      </c>
      <c r="E26" s="26">
        <v>40155</v>
      </c>
      <c r="F26" s="26">
        <v>232445</v>
      </c>
      <c r="G26" s="27">
        <f t="shared" si="0"/>
        <v>22.565580956234406</v>
      </c>
      <c r="H26" s="27">
        <f t="shared" si="1"/>
        <v>35.757633561364621</v>
      </c>
      <c r="I26" s="26">
        <v>250860</v>
      </c>
      <c r="J26" s="26">
        <v>823748</v>
      </c>
    </row>
    <row r="27" spans="1:10" s="2" customFormat="1" x14ac:dyDescent="0.25">
      <c r="A27" s="25">
        <v>19</v>
      </c>
      <c r="B27" s="26" t="s">
        <v>30</v>
      </c>
      <c r="C27" s="26">
        <v>300078</v>
      </c>
      <c r="D27" s="26">
        <v>1622961</v>
      </c>
      <c r="E27" s="26">
        <v>116967</v>
      </c>
      <c r="F27" s="26">
        <v>873909</v>
      </c>
      <c r="G27" s="27">
        <f t="shared" si="0"/>
        <v>38.978865494971309</v>
      </c>
      <c r="H27" s="27">
        <f t="shared" si="1"/>
        <v>53.846580416904658</v>
      </c>
      <c r="I27" s="26">
        <v>370770</v>
      </c>
      <c r="J27" s="26">
        <v>1766108</v>
      </c>
    </row>
    <row r="28" spans="1:10" s="2" customFormat="1" x14ac:dyDescent="0.25">
      <c r="A28" s="25">
        <v>20</v>
      </c>
      <c r="B28" s="26" t="s">
        <v>31</v>
      </c>
      <c r="C28" s="26">
        <v>142437</v>
      </c>
      <c r="D28" s="26">
        <v>175061</v>
      </c>
      <c r="E28" s="26">
        <v>43446</v>
      </c>
      <c r="F28" s="26">
        <v>60762</v>
      </c>
      <c r="G28" s="27">
        <f t="shared" si="0"/>
        <v>30.501906105857323</v>
      </c>
      <c r="H28" s="27">
        <f t="shared" si="1"/>
        <v>34.709044275995225</v>
      </c>
      <c r="I28" s="26">
        <v>159212</v>
      </c>
      <c r="J28" s="26">
        <v>249839</v>
      </c>
    </row>
    <row r="29" spans="1:10" s="2" customFormat="1" x14ac:dyDescent="0.25">
      <c r="A29" s="25">
        <v>21</v>
      </c>
      <c r="B29" s="26" t="s">
        <v>32</v>
      </c>
      <c r="C29" s="26">
        <v>143489</v>
      </c>
      <c r="D29" s="26">
        <v>1862382</v>
      </c>
      <c r="E29" s="26">
        <v>92711</v>
      </c>
      <c r="F29" s="26">
        <v>1226740</v>
      </c>
      <c r="G29" s="27">
        <f t="shared" si="0"/>
        <v>64.611921471332295</v>
      </c>
      <c r="H29" s="27">
        <f t="shared" si="1"/>
        <v>65.869408102097211</v>
      </c>
      <c r="I29" s="26">
        <v>167146</v>
      </c>
      <c r="J29" s="26">
        <v>2331397</v>
      </c>
    </row>
    <row r="30" spans="1:10" s="2" customFormat="1" x14ac:dyDescent="0.25">
      <c r="A30" s="25">
        <v>22</v>
      </c>
      <c r="B30" s="26" t="s">
        <v>33</v>
      </c>
      <c r="C30" s="26">
        <v>74953</v>
      </c>
      <c r="D30" s="26">
        <v>114124</v>
      </c>
      <c r="E30" s="26">
        <v>16874</v>
      </c>
      <c r="F30" s="26">
        <v>33969</v>
      </c>
      <c r="G30" s="27">
        <f t="shared" si="0"/>
        <v>22.512774672127868</v>
      </c>
      <c r="H30" s="27">
        <f t="shared" si="1"/>
        <v>29.764992464337038</v>
      </c>
      <c r="I30" s="26">
        <v>78433</v>
      </c>
      <c r="J30" s="26">
        <v>135963</v>
      </c>
    </row>
    <row r="31" spans="1:10" s="2" customFormat="1" x14ac:dyDescent="0.25">
      <c r="A31" s="25">
        <v>23</v>
      </c>
      <c r="B31" s="26" t="s">
        <v>34</v>
      </c>
      <c r="C31" s="26">
        <v>120340</v>
      </c>
      <c r="D31" s="26">
        <v>442203</v>
      </c>
      <c r="E31" s="26">
        <v>29962</v>
      </c>
      <c r="F31" s="26">
        <v>194455</v>
      </c>
      <c r="G31" s="27">
        <f t="shared" si="0"/>
        <v>24.897789596144257</v>
      </c>
      <c r="H31" s="27">
        <f t="shared" si="1"/>
        <v>43.974147619984485</v>
      </c>
      <c r="I31" s="26">
        <v>163748</v>
      </c>
      <c r="J31" s="26">
        <v>644663</v>
      </c>
    </row>
    <row r="32" spans="1:10" s="2" customFormat="1" x14ac:dyDescent="0.25">
      <c r="A32" s="25">
        <v>24</v>
      </c>
      <c r="B32" s="26" t="s">
        <v>35</v>
      </c>
      <c r="C32" s="26">
        <v>144327</v>
      </c>
      <c r="D32" s="26">
        <v>290130</v>
      </c>
      <c r="E32" s="26">
        <v>42592</v>
      </c>
      <c r="F32" s="26">
        <v>130688</v>
      </c>
      <c r="G32" s="27">
        <f t="shared" si="0"/>
        <v>29.510763751758162</v>
      </c>
      <c r="H32" s="27">
        <f t="shared" si="1"/>
        <v>45.044635163547376</v>
      </c>
      <c r="I32" s="26">
        <v>277796</v>
      </c>
      <c r="J32" s="26">
        <v>504345</v>
      </c>
    </row>
    <row r="33" spans="1:10" s="2" customFormat="1" x14ac:dyDescent="0.25">
      <c r="A33" s="25">
        <v>25</v>
      </c>
      <c r="B33" s="26" t="s">
        <v>36</v>
      </c>
      <c r="C33" s="26">
        <v>164991</v>
      </c>
      <c r="D33" s="26">
        <v>550293</v>
      </c>
      <c r="E33" s="26">
        <v>69446</v>
      </c>
      <c r="F33" s="26">
        <v>259770</v>
      </c>
      <c r="G33" s="27">
        <f t="shared" si="0"/>
        <v>42.090780709250808</v>
      </c>
      <c r="H33" s="27">
        <f t="shared" si="1"/>
        <v>47.205761294437693</v>
      </c>
      <c r="I33" s="26">
        <v>183927</v>
      </c>
      <c r="J33" s="26">
        <v>621681</v>
      </c>
    </row>
    <row r="34" spans="1:10" s="2" customFormat="1" x14ac:dyDescent="0.25">
      <c r="A34" s="25">
        <v>26</v>
      </c>
      <c r="B34" s="26" t="s">
        <v>37</v>
      </c>
      <c r="C34" s="26">
        <v>86691</v>
      </c>
      <c r="D34" s="26">
        <v>387047</v>
      </c>
      <c r="E34" s="26">
        <v>37252</v>
      </c>
      <c r="F34" s="26">
        <v>173047</v>
      </c>
      <c r="G34" s="27">
        <f t="shared" si="0"/>
        <v>42.971011985096489</v>
      </c>
      <c r="H34" s="27">
        <f t="shared" si="1"/>
        <v>44.709557237234755</v>
      </c>
      <c r="I34" s="26">
        <v>73451</v>
      </c>
      <c r="J34" s="26">
        <v>338815</v>
      </c>
    </row>
    <row r="35" spans="1:10" s="2" customFormat="1" x14ac:dyDescent="0.25">
      <c r="A35" s="25">
        <v>27</v>
      </c>
      <c r="B35" s="26" t="s">
        <v>38</v>
      </c>
      <c r="C35" s="26">
        <v>519455</v>
      </c>
      <c r="D35" s="26">
        <v>5364382</v>
      </c>
      <c r="E35" s="26">
        <v>249485</v>
      </c>
      <c r="F35" s="26">
        <v>2756916</v>
      </c>
      <c r="G35" s="27">
        <f t="shared" si="0"/>
        <v>48.028221886400168</v>
      </c>
      <c r="H35" s="27">
        <f t="shared" si="1"/>
        <v>51.392984317671633</v>
      </c>
      <c r="I35" s="26">
        <v>577657</v>
      </c>
      <c r="J35" s="26">
        <v>5761749</v>
      </c>
    </row>
    <row r="36" spans="1:10" s="2" customFormat="1" x14ac:dyDescent="0.25">
      <c r="A36" s="25">
        <v>28</v>
      </c>
      <c r="B36" s="26" t="s">
        <v>39</v>
      </c>
      <c r="C36" s="26">
        <v>198884</v>
      </c>
      <c r="D36" s="26">
        <v>1021060</v>
      </c>
      <c r="E36" s="26">
        <v>46548</v>
      </c>
      <c r="F36" s="26">
        <v>431603</v>
      </c>
      <c r="G36" s="27">
        <f t="shared" si="0"/>
        <v>23.404597654914422</v>
      </c>
      <c r="H36" s="27">
        <f t="shared" si="1"/>
        <v>42.270091865316431</v>
      </c>
      <c r="I36" s="26">
        <v>232233</v>
      </c>
      <c r="J36" s="26">
        <v>1038424</v>
      </c>
    </row>
    <row r="37" spans="1:10" s="2" customFormat="1" x14ac:dyDescent="0.25">
      <c r="A37" s="25">
        <v>29</v>
      </c>
      <c r="B37" s="26" t="s">
        <v>40</v>
      </c>
      <c r="C37" s="26">
        <v>360874</v>
      </c>
      <c r="D37" s="26">
        <v>7530223</v>
      </c>
      <c r="E37" s="26">
        <v>99345</v>
      </c>
      <c r="F37" s="26">
        <v>3983940</v>
      </c>
      <c r="G37" s="27">
        <f t="shared" si="0"/>
        <v>27.528999041216601</v>
      </c>
      <c r="H37" s="27">
        <f t="shared" si="1"/>
        <v>52.906002916513891</v>
      </c>
      <c r="I37" s="26">
        <v>659845</v>
      </c>
      <c r="J37" s="26">
        <v>10030480</v>
      </c>
    </row>
    <row r="38" spans="1:10" s="2" customFormat="1" x14ac:dyDescent="0.25">
      <c r="A38" s="25">
        <v>30</v>
      </c>
      <c r="B38" s="26" t="s">
        <v>41</v>
      </c>
      <c r="C38" s="26">
        <v>196942</v>
      </c>
      <c r="D38" s="26">
        <v>772655</v>
      </c>
      <c r="E38" s="26">
        <v>91968</v>
      </c>
      <c r="F38" s="26">
        <v>388912</v>
      </c>
      <c r="G38" s="27">
        <f t="shared" si="0"/>
        <v>46.698012612850484</v>
      </c>
      <c r="H38" s="27">
        <f t="shared" si="1"/>
        <v>50.334495991095643</v>
      </c>
      <c r="I38" s="26">
        <v>215217</v>
      </c>
      <c r="J38" s="26">
        <v>882255</v>
      </c>
    </row>
    <row r="39" spans="1:10" s="2" customFormat="1" x14ac:dyDescent="0.25">
      <c r="A39" s="25">
        <v>31</v>
      </c>
      <c r="B39" s="26" t="s">
        <v>42</v>
      </c>
      <c r="C39" s="26">
        <v>38232</v>
      </c>
      <c r="D39" s="26">
        <v>144762</v>
      </c>
      <c r="E39" s="26">
        <v>9134</v>
      </c>
      <c r="F39" s="26">
        <v>55634</v>
      </c>
      <c r="G39" s="27">
        <f t="shared" si="0"/>
        <v>23.890981376857084</v>
      </c>
      <c r="H39" s="27">
        <f t="shared" si="1"/>
        <v>38.431356295160327</v>
      </c>
      <c r="I39" s="26">
        <v>56731</v>
      </c>
      <c r="J39" s="26">
        <v>184754</v>
      </c>
    </row>
    <row r="40" spans="1:10" s="2" customFormat="1" x14ac:dyDescent="0.25">
      <c r="A40" s="25">
        <v>32</v>
      </c>
      <c r="B40" s="26" t="s">
        <v>43</v>
      </c>
      <c r="C40" s="26">
        <v>351687</v>
      </c>
      <c r="D40" s="26">
        <v>3065274</v>
      </c>
      <c r="E40" s="26">
        <v>81719</v>
      </c>
      <c r="F40" s="26">
        <v>1610363</v>
      </c>
      <c r="G40" s="27">
        <f t="shared" si="0"/>
        <v>23.236286811852587</v>
      </c>
      <c r="H40" s="27">
        <f t="shared" si="1"/>
        <v>52.535695014540295</v>
      </c>
      <c r="I40" s="26">
        <v>525529</v>
      </c>
      <c r="J40" s="26">
        <v>4890755</v>
      </c>
    </row>
    <row r="41" spans="1:10" s="2" customFormat="1" x14ac:dyDescent="0.25">
      <c r="A41" s="25">
        <v>33</v>
      </c>
      <c r="B41" s="26" t="s">
        <v>44</v>
      </c>
      <c r="C41" s="26">
        <v>114136</v>
      </c>
      <c r="D41" s="26">
        <v>1492002</v>
      </c>
      <c r="E41" s="26">
        <v>29057</v>
      </c>
      <c r="F41" s="26">
        <v>692477</v>
      </c>
      <c r="G41" s="27">
        <f t="shared" si="0"/>
        <v>25.458225275110397</v>
      </c>
      <c r="H41" s="27">
        <f t="shared" si="1"/>
        <v>46.41260534503305</v>
      </c>
      <c r="I41" s="26">
        <v>179209</v>
      </c>
      <c r="J41" s="26">
        <v>1487719</v>
      </c>
    </row>
    <row r="42" spans="1:10" s="2" customFormat="1" ht="18.75" x14ac:dyDescent="0.4">
      <c r="A42" s="28" t="s">
        <v>45</v>
      </c>
      <c r="B42" s="29"/>
      <c r="C42" s="30">
        <f>SUM(C9:C41)</f>
        <v>6448613</v>
      </c>
      <c r="D42" s="30">
        <f>SUM(D9:D41)</f>
        <v>49884154</v>
      </c>
      <c r="E42" s="30">
        <f>SUM(E9:E41)</f>
        <v>2410163</v>
      </c>
      <c r="F42" s="30">
        <f>SUM(F9:F41)</f>
        <v>25456377</v>
      </c>
      <c r="G42" s="31">
        <f t="shared" si="0"/>
        <v>37.374905270327126</v>
      </c>
      <c r="H42" s="31">
        <f t="shared" si="1"/>
        <v>51.030988718381387</v>
      </c>
      <c r="I42" s="30">
        <f>SUM(I9:I41)</f>
        <v>8260574</v>
      </c>
      <c r="J42" s="30">
        <f>SUM(J9:J41)</f>
        <v>60491147</v>
      </c>
    </row>
    <row r="43" spans="1:10" s="2" customFormat="1" x14ac:dyDescent="0.25">
      <c r="A43" s="26"/>
      <c r="B43" s="26" t="s">
        <v>46</v>
      </c>
      <c r="C43" s="26"/>
      <c r="D43" s="26"/>
      <c r="E43" s="26"/>
      <c r="F43" s="26"/>
      <c r="G43" s="26"/>
      <c r="H43" s="26"/>
      <c r="I43" s="26"/>
      <c r="J43" s="26"/>
    </row>
  </sheetData>
  <mergeCells count="10">
    <mergeCell ref="A42:B42"/>
    <mergeCell ref="C6:D7"/>
    <mergeCell ref="E6:F7"/>
    <mergeCell ref="A1:J1"/>
    <mergeCell ref="A3:J3"/>
    <mergeCell ref="A4:J4"/>
    <mergeCell ref="G6:H7"/>
    <mergeCell ref="I6:J7"/>
    <mergeCell ref="B6:B8"/>
    <mergeCell ref="A6:A8"/>
  </mergeCells>
  <printOptions horizontalCentered="1" verticalCentered="1"/>
  <pageMargins left="0.74803149606299213" right="0.74803149606299213" top="0.70866141732283472" bottom="0.70866141732283472" header="0" footer="0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3"/>
  <sheetViews>
    <sheetView view="pageBreakPreview" zoomScale="90" zoomScaleSheetLayoutView="90" workbookViewId="0">
      <selection activeCell="E13" sqref="E13"/>
    </sheetView>
  </sheetViews>
  <sheetFormatPr defaultColWidth="9.140625" defaultRowHeight="15" x14ac:dyDescent="0.25"/>
  <cols>
    <col min="1" max="1" width="6.42578125" customWidth="1"/>
    <col min="2" max="2" width="24.42578125" bestFit="1" customWidth="1"/>
    <col min="3" max="3" width="11.7109375" customWidth="1"/>
    <col min="4" max="4" width="13.85546875" style="1" customWidth="1"/>
    <col min="5" max="5" width="12.28515625" customWidth="1"/>
    <col min="6" max="6" width="12.85546875" style="1" customWidth="1"/>
    <col min="7" max="7" width="10" style="1" customWidth="1"/>
    <col min="8" max="8" width="11" style="1" customWidth="1"/>
    <col min="9" max="9" width="11.5703125" customWidth="1"/>
    <col min="10" max="10" width="13.140625" style="1" customWidth="1"/>
    <col min="11" max="12" width="9.140625" hidden="1" customWidth="1"/>
    <col min="13" max="14" width="9.140625" customWidth="1"/>
  </cols>
  <sheetData>
    <row r="1" spans="1:10" ht="27" customHeight="1" x14ac:dyDescent="0.5">
      <c r="A1" s="4" t="s">
        <v>47</v>
      </c>
      <c r="B1" s="4"/>
      <c r="C1" s="4"/>
      <c r="D1" s="4"/>
      <c r="E1" s="4"/>
      <c r="F1" s="4"/>
      <c r="G1" s="4"/>
      <c r="H1" s="4"/>
      <c r="I1" s="4"/>
      <c r="J1" s="4"/>
    </row>
    <row r="3" spans="1:10" ht="19.5" x14ac:dyDescent="0.25">
      <c r="A3" s="5" t="str">
        <f>ACP!A3</f>
        <v>DISTRICTWISE STATEMENT SHOWING TARGET, DISBURSEMENT &amp; OUTSTANDING UNDER</v>
      </c>
      <c r="B3" s="5"/>
      <c r="C3" s="5"/>
      <c r="D3" s="5"/>
      <c r="E3" s="5"/>
      <c r="F3" s="5"/>
      <c r="G3" s="5"/>
      <c r="H3" s="5"/>
      <c r="I3" s="5"/>
      <c r="J3" s="5"/>
    </row>
    <row r="4" spans="1:10" ht="19.5" x14ac:dyDescent="0.25">
      <c r="A4" s="5" t="s">
        <v>48</v>
      </c>
      <c r="B4" s="5"/>
      <c r="C4" s="5"/>
      <c r="D4" s="5"/>
      <c r="E4" s="5"/>
      <c r="F4" s="5"/>
      <c r="G4" s="5"/>
      <c r="H4" s="5"/>
      <c r="I4" s="5"/>
      <c r="J4" s="5"/>
    </row>
    <row r="5" spans="1:10" ht="19.5" x14ac:dyDescent="0.4">
      <c r="A5" s="32" t="s">
        <v>49</v>
      </c>
      <c r="B5" s="33"/>
      <c r="C5" s="34"/>
      <c r="D5" s="35"/>
      <c r="E5" s="36"/>
      <c r="F5" s="35"/>
      <c r="G5" s="35"/>
      <c r="H5" s="35"/>
      <c r="I5" s="34"/>
      <c r="J5" s="37" t="s">
        <v>4</v>
      </c>
    </row>
    <row r="6" spans="1:10" ht="17.25" customHeight="1" x14ac:dyDescent="0.25">
      <c r="A6" s="14" t="s">
        <v>5</v>
      </c>
      <c r="B6" s="15" t="s">
        <v>6</v>
      </c>
      <c r="C6" s="15" t="str">
        <f>ACP!C6</f>
        <v>Target 2025 - 26</v>
      </c>
      <c r="D6" s="16"/>
      <c r="E6" s="17" t="s">
        <v>7</v>
      </c>
      <c r="F6" s="18"/>
      <c r="G6" s="14" t="s">
        <v>8</v>
      </c>
      <c r="H6" s="19"/>
      <c r="I6" s="17" t="s">
        <v>9</v>
      </c>
      <c r="J6" s="20"/>
    </row>
    <row r="7" spans="1:10" ht="24" customHeight="1" x14ac:dyDescent="0.25">
      <c r="A7" s="7"/>
      <c r="B7" s="6"/>
      <c r="C7" s="21"/>
      <c r="D7" s="21"/>
      <c r="E7" s="22"/>
      <c r="F7" s="22"/>
      <c r="G7" s="23"/>
      <c r="H7" s="23"/>
      <c r="I7" s="22"/>
      <c r="J7" s="22"/>
    </row>
    <row r="8" spans="1:10" ht="15.75" x14ac:dyDescent="0.25">
      <c r="A8" s="7"/>
      <c r="B8" s="6"/>
      <c r="C8" s="3" t="s">
        <v>10</v>
      </c>
      <c r="D8" s="24" t="s">
        <v>11</v>
      </c>
      <c r="E8" s="3" t="s">
        <v>10</v>
      </c>
      <c r="F8" s="24" t="s">
        <v>11</v>
      </c>
      <c r="G8" s="24" t="s">
        <v>10</v>
      </c>
      <c r="H8" s="24" t="s">
        <v>11</v>
      </c>
      <c r="I8" s="3" t="s">
        <v>10</v>
      </c>
      <c r="J8" s="24" t="s">
        <v>11</v>
      </c>
    </row>
    <row r="9" spans="1:10" s="2" customFormat="1" x14ac:dyDescent="0.25">
      <c r="A9" s="25">
        <v>1</v>
      </c>
      <c r="B9" s="26" t="s">
        <v>12</v>
      </c>
      <c r="C9" s="26">
        <v>161487</v>
      </c>
      <c r="D9" s="26">
        <v>454715</v>
      </c>
      <c r="E9" s="26">
        <v>105238</v>
      </c>
      <c r="F9" s="26">
        <v>249643</v>
      </c>
      <c r="G9" s="27">
        <f t="shared" ref="G9:G42" si="0">(E9/C9)*100</f>
        <v>65.168094026144516</v>
      </c>
      <c r="H9" s="27">
        <f t="shared" ref="H9:H42" si="1">(F9/D9)*100</f>
        <v>54.900981933738713</v>
      </c>
      <c r="I9" s="26">
        <v>125155</v>
      </c>
      <c r="J9" s="26">
        <v>396298</v>
      </c>
    </row>
    <row r="10" spans="1:10" s="2" customFormat="1" x14ac:dyDescent="0.25">
      <c r="A10" s="25">
        <v>2</v>
      </c>
      <c r="B10" s="26" t="s">
        <v>13</v>
      </c>
      <c r="C10" s="26">
        <v>138030</v>
      </c>
      <c r="D10" s="26">
        <v>499062</v>
      </c>
      <c r="E10" s="26">
        <v>82615</v>
      </c>
      <c r="F10" s="26">
        <v>340566</v>
      </c>
      <c r="G10" s="27">
        <f t="shared" si="0"/>
        <v>59.852930522350213</v>
      </c>
      <c r="H10" s="27">
        <f t="shared" si="1"/>
        <v>68.241220529713743</v>
      </c>
      <c r="I10" s="26">
        <v>116647</v>
      </c>
      <c r="J10" s="26">
        <v>440947</v>
      </c>
    </row>
    <row r="11" spans="1:10" s="2" customFormat="1" x14ac:dyDescent="0.25">
      <c r="A11" s="25">
        <v>3</v>
      </c>
      <c r="B11" s="26" t="s">
        <v>14</v>
      </c>
      <c r="C11" s="26">
        <v>74061</v>
      </c>
      <c r="D11" s="26">
        <v>216736</v>
      </c>
      <c r="E11" s="26">
        <v>22381</v>
      </c>
      <c r="F11" s="26">
        <v>70623</v>
      </c>
      <c r="G11" s="27">
        <f t="shared" si="0"/>
        <v>30.219683774186144</v>
      </c>
      <c r="H11" s="27">
        <f t="shared" si="1"/>
        <v>32.584803632068507</v>
      </c>
      <c r="I11" s="26">
        <v>92508</v>
      </c>
      <c r="J11" s="26">
        <v>200486</v>
      </c>
    </row>
    <row r="12" spans="1:10" s="2" customFormat="1" x14ac:dyDescent="0.25">
      <c r="A12" s="25">
        <v>4</v>
      </c>
      <c r="B12" s="26" t="s">
        <v>15</v>
      </c>
      <c r="C12" s="26">
        <v>40245</v>
      </c>
      <c r="D12" s="26">
        <v>224812</v>
      </c>
      <c r="E12" s="26">
        <v>12322</v>
      </c>
      <c r="F12" s="26">
        <v>119466</v>
      </c>
      <c r="G12" s="27">
        <f t="shared" si="0"/>
        <v>30.617468008448256</v>
      </c>
      <c r="H12" s="27">
        <f t="shared" si="1"/>
        <v>53.140401757913281</v>
      </c>
      <c r="I12" s="26">
        <v>35298</v>
      </c>
      <c r="J12" s="26">
        <v>206199</v>
      </c>
    </row>
    <row r="13" spans="1:10" s="2" customFormat="1" x14ac:dyDescent="0.25">
      <c r="A13" s="25">
        <v>5</v>
      </c>
      <c r="B13" s="26" t="s">
        <v>16</v>
      </c>
      <c r="C13" s="26">
        <v>266841</v>
      </c>
      <c r="D13" s="26">
        <v>812910</v>
      </c>
      <c r="E13" s="26">
        <v>67000</v>
      </c>
      <c r="F13" s="26">
        <v>354724</v>
      </c>
      <c r="G13" s="27">
        <f t="shared" si="0"/>
        <v>25.108585262384715</v>
      </c>
      <c r="H13" s="27">
        <f t="shared" si="1"/>
        <v>43.636318903691674</v>
      </c>
      <c r="I13" s="26">
        <v>188116</v>
      </c>
      <c r="J13" s="26">
        <v>765575</v>
      </c>
    </row>
    <row r="14" spans="1:10" s="2" customFormat="1" x14ac:dyDescent="0.25">
      <c r="A14" s="25">
        <v>6</v>
      </c>
      <c r="B14" s="26" t="s">
        <v>17</v>
      </c>
      <c r="C14" s="26">
        <v>70588</v>
      </c>
      <c r="D14" s="26">
        <v>173744</v>
      </c>
      <c r="E14" s="26">
        <v>28945</v>
      </c>
      <c r="F14" s="26">
        <v>76721</v>
      </c>
      <c r="G14" s="27">
        <f t="shared" si="0"/>
        <v>41.005553351844505</v>
      </c>
      <c r="H14" s="27">
        <f t="shared" si="1"/>
        <v>44.157496086195778</v>
      </c>
      <c r="I14" s="26">
        <v>57331</v>
      </c>
      <c r="J14" s="26">
        <v>159149</v>
      </c>
    </row>
    <row r="15" spans="1:10" s="2" customFormat="1" x14ac:dyDescent="0.25">
      <c r="A15" s="25">
        <v>7</v>
      </c>
      <c r="B15" s="26" t="s">
        <v>18</v>
      </c>
      <c r="C15" s="26">
        <v>116209</v>
      </c>
      <c r="D15" s="26">
        <v>352140</v>
      </c>
      <c r="E15" s="26">
        <v>87604</v>
      </c>
      <c r="F15" s="26">
        <v>189870</v>
      </c>
      <c r="G15" s="27">
        <f t="shared" si="0"/>
        <v>75.384866920806488</v>
      </c>
      <c r="H15" s="27">
        <f t="shared" si="1"/>
        <v>53.918895893678652</v>
      </c>
      <c r="I15" s="26">
        <v>121672</v>
      </c>
      <c r="J15" s="26">
        <v>301280</v>
      </c>
    </row>
    <row r="16" spans="1:10" s="2" customFormat="1" x14ac:dyDescent="0.25">
      <c r="A16" s="25">
        <v>8</v>
      </c>
      <c r="B16" s="26" t="s">
        <v>19</v>
      </c>
      <c r="C16" s="26">
        <v>63414</v>
      </c>
      <c r="D16" s="26">
        <v>186300</v>
      </c>
      <c r="E16" s="26">
        <v>48219</v>
      </c>
      <c r="F16" s="26">
        <v>138838</v>
      </c>
      <c r="G16" s="27">
        <f t="shared" si="0"/>
        <v>76.038414230296141</v>
      </c>
      <c r="H16" s="27">
        <f t="shared" si="1"/>
        <v>74.523886205045628</v>
      </c>
      <c r="I16" s="26">
        <v>63527</v>
      </c>
      <c r="J16" s="26">
        <v>153570</v>
      </c>
    </row>
    <row r="17" spans="1:10" s="2" customFormat="1" x14ac:dyDescent="0.25">
      <c r="A17" s="25">
        <v>9</v>
      </c>
      <c r="B17" s="26" t="s">
        <v>20</v>
      </c>
      <c r="C17" s="26">
        <v>24672</v>
      </c>
      <c r="D17" s="26">
        <v>52139</v>
      </c>
      <c r="E17" s="26">
        <v>11106</v>
      </c>
      <c r="F17" s="26">
        <v>24414</v>
      </c>
      <c r="G17" s="27">
        <f t="shared" si="0"/>
        <v>45.014591439688715</v>
      </c>
      <c r="H17" s="27">
        <f t="shared" si="1"/>
        <v>46.824833617829263</v>
      </c>
      <c r="I17" s="26">
        <v>34394</v>
      </c>
      <c r="J17" s="26">
        <v>69599</v>
      </c>
    </row>
    <row r="18" spans="1:10" s="2" customFormat="1" x14ac:dyDescent="0.25">
      <c r="A18" s="25">
        <v>10</v>
      </c>
      <c r="B18" s="26" t="s">
        <v>21</v>
      </c>
      <c r="C18" s="26">
        <v>1261</v>
      </c>
      <c r="D18" s="26">
        <v>1449</v>
      </c>
      <c r="E18" s="26">
        <v>789</v>
      </c>
      <c r="F18" s="26">
        <v>400</v>
      </c>
      <c r="G18" s="27">
        <f t="shared" si="0"/>
        <v>62.569389373513083</v>
      </c>
      <c r="H18" s="27">
        <f t="shared" si="1"/>
        <v>27.605244996549345</v>
      </c>
      <c r="I18" s="26">
        <v>2622</v>
      </c>
      <c r="J18" s="26">
        <v>2118</v>
      </c>
    </row>
    <row r="19" spans="1:10" s="2" customFormat="1" x14ac:dyDescent="0.25">
      <c r="A19" s="25">
        <v>11</v>
      </c>
      <c r="B19" s="26" t="s">
        <v>22</v>
      </c>
      <c r="C19" s="26">
        <v>109389</v>
      </c>
      <c r="D19" s="26">
        <v>260464</v>
      </c>
      <c r="E19" s="26">
        <v>58435</v>
      </c>
      <c r="F19" s="26">
        <v>156757</v>
      </c>
      <c r="G19" s="27">
        <f t="shared" si="0"/>
        <v>53.419448024938518</v>
      </c>
      <c r="H19" s="27">
        <f t="shared" si="1"/>
        <v>60.183749001781436</v>
      </c>
      <c r="I19" s="26">
        <v>78029</v>
      </c>
      <c r="J19" s="26">
        <v>218642</v>
      </c>
    </row>
    <row r="20" spans="1:10" s="2" customFormat="1" x14ac:dyDescent="0.25">
      <c r="A20" s="25">
        <v>12</v>
      </c>
      <c r="B20" s="26" t="s">
        <v>23</v>
      </c>
      <c r="C20" s="26">
        <v>77177</v>
      </c>
      <c r="D20" s="26">
        <v>68120</v>
      </c>
      <c r="E20" s="26">
        <v>34816</v>
      </c>
      <c r="F20" s="26">
        <v>29595</v>
      </c>
      <c r="G20" s="27">
        <f t="shared" si="0"/>
        <v>45.111885665418455</v>
      </c>
      <c r="H20" s="27">
        <f t="shared" si="1"/>
        <v>43.445390487375221</v>
      </c>
      <c r="I20" s="26">
        <v>65520</v>
      </c>
      <c r="J20" s="26">
        <v>82199</v>
      </c>
    </row>
    <row r="21" spans="1:10" s="2" customFormat="1" x14ac:dyDescent="0.25">
      <c r="A21" s="25">
        <v>13</v>
      </c>
      <c r="B21" s="26" t="s">
        <v>24</v>
      </c>
      <c r="C21" s="26">
        <v>52393</v>
      </c>
      <c r="D21" s="26">
        <v>226197</v>
      </c>
      <c r="E21" s="26">
        <v>29050</v>
      </c>
      <c r="F21" s="26">
        <v>80916</v>
      </c>
      <c r="G21" s="27">
        <f t="shared" si="0"/>
        <v>55.446338251293113</v>
      </c>
      <c r="H21" s="27">
        <f t="shared" si="1"/>
        <v>35.772357723577237</v>
      </c>
      <c r="I21" s="26">
        <v>57530</v>
      </c>
      <c r="J21" s="26">
        <v>171720</v>
      </c>
    </row>
    <row r="22" spans="1:10" s="2" customFormat="1" x14ac:dyDescent="0.25">
      <c r="A22" s="25">
        <v>14</v>
      </c>
      <c r="B22" s="26" t="s">
        <v>25</v>
      </c>
      <c r="C22" s="26">
        <v>95155</v>
      </c>
      <c r="D22" s="26">
        <v>250028</v>
      </c>
      <c r="E22" s="26">
        <v>47368</v>
      </c>
      <c r="F22" s="26">
        <v>130824</v>
      </c>
      <c r="G22" s="27">
        <f t="shared" si="0"/>
        <v>49.779832904208924</v>
      </c>
      <c r="H22" s="27">
        <f t="shared" si="1"/>
        <v>52.323739741148991</v>
      </c>
      <c r="I22" s="26">
        <v>70593</v>
      </c>
      <c r="J22" s="26">
        <v>204344</v>
      </c>
    </row>
    <row r="23" spans="1:10" s="2" customFormat="1" x14ac:dyDescent="0.25">
      <c r="A23" s="25">
        <v>15</v>
      </c>
      <c r="B23" s="26" t="s">
        <v>26</v>
      </c>
      <c r="C23" s="26">
        <v>135132</v>
      </c>
      <c r="D23" s="26">
        <v>414243</v>
      </c>
      <c r="E23" s="26">
        <v>92796</v>
      </c>
      <c r="F23" s="26">
        <v>273019</v>
      </c>
      <c r="G23" s="27">
        <f t="shared" si="0"/>
        <v>68.670633158689284</v>
      </c>
      <c r="H23" s="27">
        <f t="shared" si="1"/>
        <v>65.907933266222969</v>
      </c>
      <c r="I23" s="26">
        <v>123418</v>
      </c>
      <c r="J23" s="26">
        <v>369880</v>
      </c>
    </row>
    <row r="24" spans="1:10" s="2" customFormat="1" x14ac:dyDescent="0.25">
      <c r="A24" s="25">
        <v>16</v>
      </c>
      <c r="B24" s="26" t="s">
        <v>27</v>
      </c>
      <c r="C24" s="26">
        <v>160025</v>
      </c>
      <c r="D24" s="26">
        <v>463374</v>
      </c>
      <c r="E24" s="26">
        <v>98045</v>
      </c>
      <c r="F24" s="26">
        <v>304741</v>
      </c>
      <c r="G24" s="27">
        <f t="shared" si="0"/>
        <v>61.268551788783</v>
      </c>
      <c r="H24" s="27">
        <f t="shared" si="1"/>
        <v>65.76566661055648</v>
      </c>
      <c r="I24" s="26">
        <v>130340</v>
      </c>
      <c r="J24" s="26">
        <v>411434</v>
      </c>
    </row>
    <row r="25" spans="1:10" s="2" customFormat="1" x14ac:dyDescent="0.25">
      <c r="A25" s="25">
        <v>17</v>
      </c>
      <c r="B25" s="26" t="s">
        <v>28</v>
      </c>
      <c r="C25" s="26">
        <v>120054</v>
      </c>
      <c r="D25" s="26">
        <v>417618</v>
      </c>
      <c r="E25" s="26">
        <v>42917</v>
      </c>
      <c r="F25" s="26">
        <v>144144</v>
      </c>
      <c r="G25" s="27">
        <f t="shared" si="0"/>
        <v>35.748080030652872</v>
      </c>
      <c r="H25" s="27">
        <f t="shared" si="1"/>
        <v>34.515753631308996</v>
      </c>
      <c r="I25" s="26">
        <v>100194</v>
      </c>
      <c r="J25" s="26">
        <v>380916</v>
      </c>
    </row>
    <row r="26" spans="1:10" s="2" customFormat="1" x14ac:dyDescent="0.25">
      <c r="A26" s="25">
        <v>18</v>
      </c>
      <c r="B26" s="26" t="s">
        <v>29</v>
      </c>
      <c r="C26" s="26">
        <v>61466</v>
      </c>
      <c r="D26" s="26">
        <v>199970</v>
      </c>
      <c r="E26" s="26">
        <v>20602</v>
      </c>
      <c r="F26" s="26">
        <v>69457</v>
      </c>
      <c r="G26" s="27">
        <f t="shared" si="0"/>
        <v>33.517717111899259</v>
      </c>
      <c r="H26" s="27">
        <f t="shared" si="1"/>
        <v>34.733710056508478</v>
      </c>
      <c r="I26" s="26">
        <v>83071</v>
      </c>
      <c r="J26" s="26">
        <v>216277</v>
      </c>
    </row>
    <row r="27" spans="1:10" s="2" customFormat="1" x14ac:dyDescent="0.25">
      <c r="A27" s="25">
        <v>19</v>
      </c>
      <c r="B27" s="26" t="s">
        <v>30</v>
      </c>
      <c r="C27" s="26">
        <v>196688</v>
      </c>
      <c r="D27" s="26">
        <v>452503</v>
      </c>
      <c r="E27" s="26">
        <v>90504</v>
      </c>
      <c r="F27" s="26">
        <v>236639</v>
      </c>
      <c r="G27" s="27">
        <f t="shared" si="0"/>
        <v>46.013991702594979</v>
      </c>
      <c r="H27" s="27">
        <f t="shared" si="1"/>
        <v>52.295564891282488</v>
      </c>
      <c r="I27" s="26">
        <v>179858</v>
      </c>
      <c r="J27" s="26">
        <v>449101</v>
      </c>
    </row>
    <row r="28" spans="1:10" s="2" customFormat="1" x14ac:dyDescent="0.25">
      <c r="A28" s="25">
        <v>20</v>
      </c>
      <c r="B28" s="26" t="s">
        <v>31</v>
      </c>
      <c r="C28" s="26">
        <v>70526</v>
      </c>
      <c r="D28" s="26">
        <v>85182</v>
      </c>
      <c r="E28" s="26">
        <v>31394</v>
      </c>
      <c r="F28" s="26">
        <v>35307</v>
      </c>
      <c r="G28" s="27">
        <f t="shared" si="0"/>
        <v>44.51407991379066</v>
      </c>
      <c r="H28" s="27">
        <f t="shared" si="1"/>
        <v>41.448897654434035</v>
      </c>
      <c r="I28" s="26">
        <v>61588</v>
      </c>
      <c r="J28" s="26">
        <v>93770</v>
      </c>
    </row>
    <row r="29" spans="1:10" s="2" customFormat="1" x14ac:dyDescent="0.25">
      <c r="A29" s="25">
        <v>21</v>
      </c>
      <c r="B29" s="26" t="s">
        <v>32</v>
      </c>
      <c r="C29" s="26">
        <v>111761</v>
      </c>
      <c r="D29" s="26">
        <v>266670</v>
      </c>
      <c r="E29" s="26">
        <v>81147</v>
      </c>
      <c r="F29" s="26">
        <v>196283</v>
      </c>
      <c r="G29" s="27">
        <f t="shared" si="0"/>
        <v>72.60761804207192</v>
      </c>
      <c r="H29" s="27">
        <f t="shared" si="1"/>
        <v>73.605204934938314</v>
      </c>
      <c r="I29" s="26">
        <v>96460</v>
      </c>
      <c r="J29" s="26">
        <v>248129</v>
      </c>
    </row>
    <row r="30" spans="1:10" s="2" customFormat="1" x14ac:dyDescent="0.25">
      <c r="A30" s="25">
        <v>22</v>
      </c>
      <c r="B30" s="26" t="s">
        <v>33</v>
      </c>
      <c r="C30" s="26">
        <v>27454</v>
      </c>
      <c r="D30" s="26">
        <v>55734</v>
      </c>
      <c r="E30" s="26">
        <v>8983</v>
      </c>
      <c r="F30" s="26">
        <v>18565</v>
      </c>
      <c r="G30" s="27">
        <f t="shared" si="0"/>
        <v>32.720186493771394</v>
      </c>
      <c r="H30" s="27">
        <f t="shared" si="1"/>
        <v>33.310008253489791</v>
      </c>
      <c r="I30" s="26">
        <v>27696</v>
      </c>
      <c r="J30" s="26">
        <v>54127</v>
      </c>
    </row>
    <row r="31" spans="1:10" s="2" customFormat="1" x14ac:dyDescent="0.25">
      <c r="A31" s="25">
        <v>23</v>
      </c>
      <c r="B31" s="26" t="s">
        <v>34</v>
      </c>
      <c r="C31" s="26">
        <v>31965</v>
      </c>
      <c r="D31" s="26">
        <v>68959</v>
      </c>
      <c r="E31" s="26">
        <v>11427</v>
      </c>
      <c r="F31" s="26">
        <v>20427</v>
      </c>
      <c r="G31" s="27">
        <f t="shared" si="0"/>
        <v>35.748474894415764</v>
      </c>
      <c r="H31" s="27">
        <f t="shared" si="1"/>
        <v>29.621949274206411</v>
      </c>
      <c r="I31" s="26">
        <v>42899</v>
      </c>
      <c r="J31" s="26">
        <v>75433</v>
      </c>
    </row>
    <row r="32" spans="1:10" s="2" customFormat="1" x14ac:dyDescent="0.25">
      <c r="A32" s="25">
        <v>24</v>
      </c>
      <c r="B32" s="26" t="s">
        <v>35</v>
      </c>
      <c r="C32" s="26">
        <v>48179</v>
      </c>
      <c r="D32" s="26">
        <v>73213</v>
      </c>
      <c r="E32" s="26">
        <v>23198</v>
      </c>
      <c r="F32" s="26">
        <v>24748</v>
      </c>
      <c r="G32" s="27">
        <f t="shared" si="0"/>
        <v>48.149608750700509</v>
      </c>
      <c r="H32" s="27">
        <f t="shared" si="1"/>
        <v>33.802739950555228</v>
      </c>
      <c r="I32" s="26">
        <v>57547</v>
      </c>
      <c r="J32" s="26">
        <v>80114</v>
      </c>
    </row>
    <row r="33" spans="1:10" s="2" customFormat="1" x14ac:dyDescent="0.25">
      <c r="A33" s="25">
        <v>25</v>
      </c>
      <c r="B33" s="26" t="s">
        <v>36</v>
      </c>
      <c r="C33" s="26">
        <v>115499</v>
      </c>
      <c r="D33" s="26">
        <v>349942</v>
      </c>
      <c r="E33" s="26">
        <v>56343</v>
      </c>
      <c r="F33" s="26">
        <v>170502</v>
      </c>
      <c r="G33" s="27">
        <f t="shared" si="0"/>
        <v>48.782240538879122</v>
      </c>
      <c r="H33" s="27">
        <f t="shared" si="1"/>
        <v>48.722931228603599</v>
      </c>
      <c r="I33" s="26">
        <v>109054</v>
      </c>
      <c r="J33" s="26">
        <v>328357</v>
      </c>
    </row>
    <row r="34" spans="1:10" s="2" customFormat="1" x14ac:dyDescent="0.25">
      <c r="A34" s="25">
        <v>26</v>
      </c>
      <c r="B34" s="26" t="s">
        <v>37</v>
      </c>
      <c r="C34" s="26">
        <v>65498</v>
      </c>
      <c r="D34" s="26">
        <v>170827</v>
      </c>
      <c r="E34" s="26">
        <v>30922</v>
      </c>
      <c r="F34" s="26">
        <v>89395</v>
      </c>
      <c r="G34" s="27">
        <f t="shared" si="0"/>
        <v>47.210601850438181</v>
      </c>
      <c r="H34" s="27">
        <f t="shared" si="1"/>
        <v>52.330720553542477</v>
      </c>
      <c r="I34" s="26">
        <v>43738</v>
      </c>
      <c r="J34" s="26">
        <v>124892</v>
      </c>
    </row>
    <row r="35" spans="1:10" s="2" customFormat="1" x14ac:dyDescent="0.25">
      <c r="A35" s="25">
        <v>27</v>
      </c>
      <c r="B35" s="26" t="s">
        <v>38</v>
      </c>
      <c r="C35" s="26">
        <v>322446</v>
      </c>
      <c r="D35" s="26">
        <v>747392</v>
      </c>
      <c r="E35" s="26">
        <v>196333</v>
      </c>
      <c r="F35" s="26">
        <v>448526</v>
      </c>
      <c r="G35" s="27">
        <f t="shared" si="0"/>
        <v>60.888644920389766</v>
      </c>
      <c r="H35" s="27">
        <f t="shared" si="1"/>
        <v>60.012148912485017</v>
      </c>
      <c r="I35" s="26">
        <v>223725</v>
      </c>
      <c r="J35" s="26">
        <v>533038</v>
      </c>
    </row>
    <row r="36" spans="1:10" s="2" customFormat="1" x14ac:dyDescent="0.25">
      <c r="A36" s="25">
        <v>28</v>
      </c>
      <c r="B36" s="26" t="s">
        <v>39</v>
      </c>
      <c r="C36" s="26">
        <v>76992</v>
      </c>
      <c r="D36" s="26">
        <v>442901</v>
      </c>
      <c r="E36" s="26">
        <v>24963</v>
      </c>
      <c r="F36" s="26">
        <v>184161</v>
      </c>
      <c r="G36" s="27">
        <f t="shared" si="0"/>
        <v>32.422849127182047</v>
      </c>
      <c r="H36" s="27">
        <f t="shared" si="1"/>
        <v>41.580624112386289</v>
      </c>
      <c r="I36" s="26">
        <v>63146</v>
      </c>
      <c r="J36" s="26">
        <v>322437</v>
      </c>
    </row>
    <row r="37" spans="1:10" s="2" customFormat="1" x14ac:dyDescent="0.25">
      <c r="A37" s="25">
        <v>29</v>
      </c>
      <c r="B37" s="26" t="s">
        <v>40</v>
      </c>
      <c r="C37" s="26">
        <v>75926</v>
      </c>
      <c r="D37" s="26">
        <v>360011</v>
      </c>
      <c r="E37" s="26">
        <v>19210</v>
      </c>
      <c r="F37" s="26">
        <v>84064</v>
      </c>
      <c r="G37" s="27">
        <f t="shared" si="0"/>
        <v>25.300950925901532</v>
      </c>
      <c r="H37" s="27">
        <f t="shared" si="1"/>
        <v>23.350397626739184</v>
      </c>
      <c r="I37" s="26">
        <v>61310</v>
      </c>
      <c r="J37" s="26">
        <v>262291</v>
      </c>
    </row>
    <row r="38" spans="1:10" s="2" customFormat="1" x14ac:dyDescent="0.25">
      <c r="A38" s="25">
        <v>30</v>
      </c>
      <c r="B38" s="26" t="s">
        <v>41</v>
      </c>
      <c r="C38" s="26">
        <v>145634</v>
      </c>
      <c r="D38" s="26">
        <v>436899</v>
      </c>
      <c r="E38" s="26">
        <v>81539</v>
      </c>
      <c r="F38" s="26">
        <v>232883</v>
      </c>
      <c r="G38" s="27">
        <f t="shared" si="0"/>
        <v>55.988986088413419</v>
      </c>
      <c r="H38" s="27">
        <f t="shared" si="1"/>
        <v>53.303623949700039</v>
      </c>
      <c r="I38" s="26">
        <v>135956</v>
      </c>
      <c r="J38" s="26">
        <v>400817</v>
      </c>
    </row>
    <row r="39" spans="1:10" s="2" customFormat="1" x14ac:dyDescent="0.25">
      <c r="A39" s="25">
        <v>31</v>
      </c>
      <c r="B39" s="26" t="s">
        <v>42</v>
      </c>
      <c r="C39" s="26">
        <v>9571</v>
      </c>
      <c r="D39" s="26">
        <v>59752</v>
      </c>
      <c r="E39" s="26">
        <v>3481</v>
      </c>
      <c r="F39" s="26">
        <v>17854</v>
      </c>
      <c r="G39" s="27">
        <f t="shared" si="0"/>
        <v>36.370285236652386</v>
      </c>
      <c r="H39" s="27">
        <f t="shared" si="1"/>
        <v>29.880171375016733</v>
      </c>
      <c r="I39" s="26">
        <v>13519</v>
      </c>
      <c r="J39" s="26">
        <v>43397</v>
      </c>
    </row>
    <row r="40" spans="1:10" s="2" customFormat="1" x14ac:dyDescent="0.25">
      <c r="A40" s="25">
        <v>32</v>
      </c>
      <c r="B40" s="26" t="s">
        <v>43</v>
      </c>
      <c r="C40" s="26">
        <v>76012</v>
      </c>
      <c r="D40" s="26">
        <v>190000</v>
      </c>
      <c r="E40" s="26">
        <v>30230</v>
      </c>
      <c r="F40" s="26">
        <v>89427</v>
      </c>
      <c r="G40" s="27">
        <f t="shared" si="0"/>
        <v>39.770036310056305</v>
      </c>
      <c r="H40" s="27">
        <f t="shared" si="1"/>
        <v>47.066842105263156</v>
      </c>
      <c r="I40" s="26">
        <v>79978</v>
      </c>
      <c r="J40" s="26">
        <v>214717</v>
      </c>
    </row>
    <row r="41" spans="1:10" s="2" customFormat="1" x14ac:dyDescent="0.25">
      <c r="A41" s="25">
        <v>33</v>
      </c>
      <c r="B41" s="26" t="s">
        <v>44</v>
      </c>
      <c r="C41" s="26">
        <v>14301</v>
      </c>
      <c r="D41" s="26">
        <v>34305</v>
      </c>
      <c r="E41" s="26">
        <v>6866</v>
      </c>
      <c r="F41" s="26">
        <v>11805</v>
      </c>
      <c r="G41" s="27">
        <f t="shared" si="0"/>
        <v>48.010628627368718</v>
      </c>
      <c r="H41" s="27">
        <f t="shared" si="1"/>
        <v>34.41189331001312</v>
      </c>
      <c r="I41" s="26">
        <v>25366</v>
      </c>
      <c r="J41" s="26">
        <v>40145</v>
      </c>
    </row>
    <row r="42" spans="1:10" s="2" customFormat="1" ht="18.75" x14ac:dyDescent="0.4">
      <c r="A42" s="28" t="s">
        <v>45</v>
      </c>
      <c r="B42" s="29"/>
      <c r="C42" s="30">
        <f>SUM(C9:C41)</f>
        <v>3156051</v>
      </c>
      <c r="D42" s="30">
        <f>SUM(D9:D41)</f>
        <v>9068311</v>
      </c>
      <c r="E42" s="30">
        <f>SUM(E9:E41)</f>
        <v>1586788</v>
      </c>
      <c r="F42" s="30">
        <f>SUM(F9:F41)</f>
        <v>4615304</v>
      </c>
      <c r="G42" s="31">
        <f t="shared" si="0"/>
        <v>50.277641267520714</v>
      </c>
      <c r="H42" s="31">
        <f t="shared" si="1"/>
        <v>50.894857928891057</v>
      </c>
      <c r="I42" s="30">
        <f>SUM(I9:I41)</f>
        <v>2767805</v>
      </c>
      <c r="J42" s="30">
        <f>SUM(J9:J41)</f>
        <v>8021398</v>
      </c>
    </row>
    <row r="43" spans="1:10" s="2" customFormat="1" x14ac:dyDescent="0.25">
      <c r="A43" s="26"/>
      <c r="B43" s="26" t="s">
        <v>46</v>
      </c>
      <c r="C43" s="26"/>
      <c r="D43" s="26"/>
      <c r="E43" s="26"/>
      <c r="F43" s="26"/>
      <c r="G43" s="26"/>
      <c r="H43" s="26"/>
      <c r="I43" s="26"/>
      <c r="J43" s="26"/>
    </row>
  </sheetData>
  <mergeCells count="10">
    <mergeCell ref="A42:B42"/>
    <mergeCell ref="A1:J1"/>
    <mergeCell ref="A3:J3"/>
    <mergeCell ref="A4:J4"/>
    <mergeCell ref="C6:D7"/>
    <mergeCell ref="E6:F7"/>
    <mergeCell ref="G6:H7"/>
    <mergeCell ref="I6:J7"/>
    <mergeCell ref="A6:A8"/>
    <mergeCell ref="B6:B8"/>
  </mergeCells>
  <printOptions horizontalCentered="1" verticalCentered="1"/>
  <pageMargins left="0.78740157480314965" right="0.78740157480314965" top="0.59055118110236227" bottom="0.59055118110236227" header="0" footer="0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3"/>
  <sheetViews>
    <sheetView view="pageBreakPreview" zoomScale="90" zoomScaleSheetLayoutView="90" workbookViewId="0">
      <selection activeCell="A5" sqref="A5:J5"/>
    </sheetView>
  </sheetViews>
  <sheetFormatPr defaultColWidth="9.140625" defaultRowHeight="15" x14ac:dyDescent="0.25"/>
  <cols>
    <col min="1" max="1" width="6.42578125" customWidth="1"/>
    <col min="2" max="2" width="24.140625" customWidth="1"/>
    <col min="3" max="3" width="11.42578125" bestFit="1" customWidth="1"/>
    <col min="4" max="4" width="11.7109375" style="1" customWidth="1"/>
    <col min="5" max="5" width="11.28515625" customWidth="1"/>
    <col min="6" max="6" width="14.7109375" style="1" customWidth="1"/>
    <col min="7" max="7" width="9.85546875" style="1" customWidth="1"/>
    <col min="8" max="8" width="11" style="1" customWidth="1"/>
    <col min="9" max="9" width="15.28515625" bestFit="1" customWidth="1"/>
    <col min="10" max="10" width="11.28515625" style="1" customWidth="1"/>
    <col min="11" max="12" width="9.140625" hidden="1" customWidth="1"/>
    <col min="13" max="14" width="9.140625" customWidth="1"/>
  </cols>
  <sheetData>
    <row r="1" spans="1:10" ht="27" customHeight="1" x14ac:dyDescent="0.5">
      <c r="A1" s="4" t="s">
        <v>50</v>
      </c>
      <c r="B1" s="4"/>
      <c r="C1" s="4"/>
      <c r="D1" s="4"/>
      <c r="E1" s="4"/>
      <c r="F1" s="4"/>
      <c r="G1" s="4"/>
      <c r="H1" s="4"/>
      <c r="I1" s="4"/>
      <c r="J1" s="4"/>
    </row>
    <row r="3" spans="1:10" ht="19.5" x14ac:dyDescent="0.25">
      <c r="A3" s="5" t="s">
        <v>51</v>
      </c>
      <c r="B3" s="5"/>
      <c r="C3" s="5"/>
      <c r="D3" s="5"/>
      <c r="E3" s="5"/>
      <c r="F3" s="5"/>
      <c r="G3" s="5"/>
      <c r="H3" s="5"/>
      <c r="I3" s="5"/>
      <c r="J3" s="5"/>
    </row>
    <row r="4" spans="1:10" ht="19.5" x14ac:dyDescent="0.25">
      <c r="A4" s="5" t="s">
        <v>67</v>
      </c>
      <c r="B4" s="5"/>
      <c r="C4" s="5"/>
      <c r="D4" s="5"/>
      <c r="E4" s="5"/>
      <c r="F4" s="5"/>
      <c r="G4" s="5"/>
      <c r="H4" s="5"/>
      <c r="I4" s="5"/>
      <c r="J4" s="5"/>
    </row>
    <row r="5" spans="1:10" ht="19.5" x14ac:dyDescent="0.25">
      <c r="A5" s="8" t="s">
        <v>52</v>
      </c>
      <c r="B5" s="9"/>
      <c r="C5" s="10"/>
      <c r="D5" s="11"/>
      <c r="E5" s="12"/>
      <c r="F5" s="11"/>
      <c r="G5" s="11"/>
      <c r="H5" s="11"/>
      <c r="I5" s="10"/>
      <c r="J5" s="13" t="s">
        <v>4</v>
      </c>
    </row>
    <row r="6" spans="1:10" ht="17.25" customHeight="1" x14ac:dyDescent="0.25">
      <c r="A6" s="14" t="s">
        <v>5</v>
      </c>
      <c r="B6" s="15" t="s">
        <v>6</v>
      </c>
      <c r="C6" s="15" t="str">
        <f>ACP!C6</f>
        <v>Target 2025 - 26</v>
      </c>
      <c r="D6" s="16"/>
      <c r="E6" s="17" t="s">
        <v>7</v>
      </c>
      <c r="F6" s="18"/>
      <c r="G6" s="14" t="s">
        <v>8</v>
      </c>
      <c r="H6" s="19"/>
      <c r="I6" s="17" t="s">
        <v>9</v>
      </c>
      <c r="J6" s="20"/>
    </row>
    <row r="7" spans="1:10" ht="24" customHeight="1" x14ac:dyDescent="0.25">
      <c r="A7" s="7"/>
      <c r="B7" s="6"/>
      <c r="C7" s="21"/>
      <c r="D7" s="21"/>
      <c r="E7" s="22"/>
      <c r="F7" s="22"/>
      <c r="G7" s="23"/>
      <c r="H7" s="23"/>
      <c r="I7" s="22"/>
      <c r="J7" s="22"/>
    </row>
    <row r="8" spans="1:10" ht="15.75" x14ac:dyDescent="0.25">
      <c r="A8" s="7"/>
      <c r="B8" s="6"/>
      <c r="C8" s="3" t="s">
        <v>10</v>
      </c>
      <c r="D8" s="24" t="s">
        <v>11</v>
      </c>
      <c r="E8" s="3" t="s">
        <v>10</v>
      </c>
      <c r="F8" s="24" t="s">
        <v>11</v>
      </c>
      <c r="G8" s="24" t="s">
        <v>10</v>
      </c>
      <c r="H8" s="24" t="s">
        <v>11</v>
      </c>
      <c r="I8" s="3" t="s">
        <v>10</v>
      </c>
      <c r="J8" s="24" t="s">
        <v>11</v>
      </c>
    </row>
    <row r="9" spans="1:10" s="2" customFormat="1" x14ac:dyDescent="0.25">
      <c r="A9" s="25">
        <v>1</v>
      </c>
      <c r="B9" s="26" t="s">
        <v>12</v>
      </c>
      <c r="C9" s="26">
        <v>73837</v>
      </c>
      <c r="D9" s="26">
        <v>178106</v>
      </c>
      <c r="E9" s="26">
        <v>15924</v>
      </c>
      <c r="F9" s="26">
        <v>55423</v>
      </c>
      <c r="G9" s="27">
        <f t="shared" ref="G9:G42" si="0">(E9/C9)*100</f>
        <v>21.566423337892925</v>
      </c>
      <c r="H9" s="27">
        <f t="shared" ref="H9:H42" si="1">(F9/D9)*100</f>
        <v>31.117985918497975</v>
      </c>
      <c r="I9" s="26">
        <v>155762</v>
      </c>
      <c r="J9" s="26">
        <v>245687</v>
      </c>
    </row>
    <row r="10" spans="1:10" s="2" customFormat="1" x14ac:dyDescent="0.25">
      <c r="A10" s="25">
        <v>2</v>
      </c>
      <c r="B10" s="26" t="s">
        <v>13</v>
      </c>
      <c r="C10" s="26">
        <v>19917</v>
      </c>
      <c r="D10" s="26">
        <v>67831</v>
      </c>
      <c r="E10" s="26">
        <v>6243</v>
      </c>
      <c r="F10" s="26">
        <v>21948</v>
      </c>
      <c r="G10" s="27">
        <f t="shared" si="0"/>
        <v>31.345082090676307</v>
      </c>
      <c r="H10" s="27">
        <f t="shared" si="1"/>
        <v>32.356886969084933</v>
      </c>
      <c r="I10" s="26">
        <v>35195</v>
      </c>
      <c r="J10" s="26">
        <v>108900</v>
      </c>
    </row>
    <row r="11" spans="1:10" s="2" customFormat="1" x14ac:dyDescent="0.25">
      <c r="A11" s="25">
        <v>3</v>
      </c>
      <c r="B11" s="26" t="s">
        <v>14</v>
      </c>
      <c r="C11" s="26">
        <v>126068</v>
      </c>
      <c r="D11" s="26">
        <v>171536</v>
      </c>
      <c r="E11" s="26">
        <v>22714</v>
      </c>
      <c r="F11" s="26">
        <v>42415</v>
      </c>
      <c r="G11" s="27">
        <f t="shared" si="0"/>
        <v>18.0172605260653</v>
      </c>
      <c r="H11" s="27">
        <f t="shared" si="1"/>
        <v>24.726588004850296</v>
      </c>
      <c r="I11" s="26">
        <v>164421</v>
      </c>
      <c r="J11" s="26">
        <v>180401</v>
      </c>
    </row>
    <row r="12" spans="1:10" s="2" customFormat="1" x14ac:dyDescent="0.25">
      <c r="A12" s="25">
        <v>4</v>
      </c>
      <c r="B12" s="26" t="s">
        <v>15</v>
      </c>
      <c r="C12" s="26">
        <v>60297</v>
      </c>
      <c r="D12" s="26">
        <v>107512</v>
      </c>
      <c r="E12" s="26">
        <v>12787</v>
      </c>
      <c r="F12" s="26">
        <v>17478</v>
      </c>
      <c r="G12" s="27">
        <f t="shared" si="0"/>
        <v>21.206693533674976</v>
      </c>
      <c r="H12" s="27">
        <f t="shared" si="1"/>
        <v>16.256789939727661</v>
      </c>
      <c r="I12" s="26">
        <v>112006</v>
      </c>
      <c r="J12" s="26">
        <v>106597</v>
      </c>
    </row>
    <row r="13" spans="1:10" s="2" customFormat="1" x14ac:dyDescent="0.25">
      <c r="A13" s="25">
        <v>5</v>
      </c>
      <c r="B13" s="26" t="s">
        <v>16</v>
      </c>
      <c r="C13" s="26">
        <v>70989</v>
      </c>
      <c r="D13" s="26">
        <v>247388</v>
      </c>
      <c r="E13" s="26">
        <v>13555</v>
      </c>
      <c r="F13" s="26">
        <v>36183</v>
      </c>
      <c r="G13" s="27">
        <f t="shared" si="0"/>
        <v>19.094507599768978</v>
      </c>
      <c r="H13" s="27">
        <f t="shared" si="1"/>
        <v>14.626012579429885</v>
      </c>
      <c r="I13" s="26">
        <v>115046</v>
      </c>
      <c r="J13" s="26">
        <v>264963</v>
      </c>
    </row>
    <row r="14" spans="1:10" s="2" customFormat="1" x14ac:dyDescent="0.25">
      <c r="A14" s="25">
        <v>6</v>
      </c>
      <c r="B14" s="26" t="s">
        <v>17</v>
      </c>
      <c r="C14" s="26">
        <v>46903</v>
      </c>
      <c r="D14" s="26">
        <v>79988</v>
      </c>
      <c r="E14" s="26">
        <v>9107</v>
      </c>
      <c r="F14" s="26">
        <v>19793</v>
      </c>
      <c r="G14" s="27">
        <f t="shared" si="0"/>
        <v>19.416668443383152</v>
      </c>
      <c r="H14" s="27">
        <f t="shared" si="1"/>
        <v>24.744961744261641</v>
      </c>
      <c r="I14" s="26">
        <v>52683</v>
      </c>
      <c r="J14" s="26">
        <v>91033</v>
      </c>
    </row>
    <row r="15" spans="1:10" s="2" customFormat="1" x14ac:dyDescent="0.25">
      <c r="A15" s="25">
        <v>7</v>
      </c>
      <c r="B15" s="26" t="s">
        <v>18</v>
      </c>
      <c r="C15" s="26">
        <v>32416</v>
      </c>
      <c r="D15" s="26">
        <v>78084</v>
      </c>
      <c r="E15" s="26">
        <v>6317</v>
      </c>
      <c r="F15" s="26">
        <v>17178</v>
      </c>
      <c r="G15" s="27">
        <f t="shared" si="0"/>
        <v>19.487290227048369</v>
      </c>
      <c r="H15" s="27">
        <f t="shared" si="1"/>
        <v>21.999385277393575</v>
      </c>
      <c r="I15" s="26">
        <v>35948</v>
      </c>
      <c r="J15" s="26">
        <v>78436</v>
      </c>
    </row>
    <row r="16" spans="1:10" s="2" customFormat="1" x14ac:dyDescent="0.25">
      <c r="A16" s="25">
        <v>8</v>
      </c>
      <c r="B16" s="26" t="s">
        <v>19</v>
      </c>
      <c r="C16" s="26">
        <v>11749</v>
      </c>
      <c r="D16" s="26">
        <v>69060</v>
      </c>
      <c r="E16" s="26">
        <v>2755</v>
      </c>
      <c r="F16" s="26">
        <v>11660</v>
      </c>
      <c r="G16" s="27">
        <f t="shared" si="0"/>
        <v>23.448804153544984</v>
      </c>
      <c r="H16" s="27">
        <f t="shared" si="1"/>
        <v>16.883869099333911</v>
      </c>
      <c r="I16" s="26">
        <v>14183</v>
      </c>
      <c r="J16" s="26">
        <v>30824</v>
      </c>
    </row>
    <row r="17" spans="1:10" s="2" customFormat="1" x14ac:dyDescent="0.25">
      <c r="A17" s="25">
        <v>9</v>
      </c>
      <c r="B17" s="26" t="s">
        <v>20</v>
      </c>
      <c r="C17" s="26">
        <v>26287</v>
      </c>
      <c r="D17" s="26">
        <v>25343</v>
      </c>
      <c r="E17" s="26">
        <v>6061</v>
      </c>
      <c r="F17" s="26">
        <v>7810</v>
      </c>
      <c r="G17" s="27">
        <f t="shared" si="0"/>
        <v>23.057024384676836</v>
      </c>
      <c r="H17" s="27">
        <f t="shared" si="1"/>
        <v>30.817188178195167</v>
      </c>
      <c r="I17" s="26">
        <v>40650</v>
      </c>
      <c r="J17" s="26">
        <v>36881</v>
      </c>
    </row>
    <row r="18" spans="1:10" s="2" customFormat="1" x14ac:dyDescent="0.25">
      <c r="A18" s="25">
        <v>10</v>
      </c>
      <c r="B18" s="26" t="s">
        <v>21</v>
      </c>
      <c r="C18" s="26">
        <v>953</v>
      </c>
      <c r="D18" s="26">
        <v>1735</v>
      </c>
      <c r="E18" s="26">
        <v>422</v>
      </c>
      <c r="F18" s="26">
        <v>509</v>
      </c>
      <c r="G18" s="27">
        <f t="shared" si="0"/>
        <v>44.281217208814269</v>
      </c>
      <c r="H18" s="27">
        <f t="shared" si="1"/>
        <v>29.337175792507203</v>
      </c>
      <c r="I18" s="26">
        <v>3334</v>
      </c>
      <c r="J18" s="26">
        <v>3387</v>
      </c>
    </row>
    <row r="19" spans="1:10" s="2" customFormat="1" x14ac:dyDescent="0.25">
      <c r="A19" s="25">
        <v>11</v>
      </c>
      <c r="B19" s="26" t="s">
        <v>22</v>
      </c>
      <c r="C19" s="26">
        <v>7137</v>
      </c>
      <c r="D19" s="26">
        <v>26815</v>
      </c>
      <c r="E19" s="26">
        <v>4842</v>
      </c>
      <c r="F19" s="26">
        <v>11098</v>
      </c>
      <c r="G19" s="27">
        <f t="shared" si="0"/>
        <v>67.843631778058011</v>
      </c>
      <c r="H19" s="27">
        <f t="shared" si="1"/>
        <v>41.387283236994222</v>
      </c>
      <c r="I19" s="26">
        <v>13260</v>
      </c>
      <c r="J19" s="26">
        <v>25419</v>
      </c>
    </row>
    <row r="20" spans="1:10" s="2" customFormat="1" x14ac:dyDescent="0.25">
      <c r="A20" s="25">
        <v>12</v>
      </c>
      <c r="B20" s="26" t="s">
        <v>23</v>
      </c>
      <c r="C20" s="26">
        <v>71593</v>
      </c>
      <c r="D20" s="26">
        <v>64937</v>
      </c>
      <c r="E20" s="26">
        <v>17351</v>
      </c>
      <c r="F20" s="26">
        <v>16456</v>
      </c>
      <c r="G20" s="27">
        <f t="shared" si="0"/>
        <v>24.235609626639476</v>
      </c>
      <c r="H20" s="27">
        <f t="shared" si="1"/>
        <v>25.341484823752253</v>
      </c>
      <c r="I20" s="26">
        <v>123283</v>
      </c>
      <c r="J20" s="26">
        <v>70539</v>
      </c>
    </row>
    <row r="21" spans="1:10" s="2" customFormat="1" x14ac:dyDescent="0.25">
      <c r="A21" s="25">
        <v>13</v>
      </c>
      <c r="B21" s="26" t="s">
        <v>24</v>
      </c>
      <c r="C21" s="26">
        <v>33787</v>
      </c>
      <c r="D21" s="26">
        <v>64057</v>
      </c>
      <c r="E21" s="26">
        <v>8683</v>
      </c>
      <c r="F21" s="26">
        <v>24083</v>
      </c>
      <c r="G21" s="27">
        <f t="shared" si="0"/>
        <v>25.699233432977181</v>
      </c>
      <c r="H21" s="27">
        <f t="shared" si="1"/>
        <v>37.596203381363473</v>
      </c>
      <c r="I21" s="26">
        <v>85571</v>
      </c>
      <c r="J21" s="26">
        <v>108805</v>
      </c>
    </row>
    <row r="22" spans="1:10" s="2" customFormat="1" x14ac:dyDescent="0.25">
      <c r="A22" s="25">
        <v>14</v>
      </c>
      <c r="B22" s="26" t="s">
        <v>25</v>
      </c>
      <c r="C22" s="26">
        <v>15342</v>
      </c>
      <c r="D22" s="26">
        <v>37845</v>
      </c>
      <c r="E22" s="26">
        <v>3628</v>
      </c>
      <c r="F22" s="26">
        <v>10901</v>
      </c>
      <c r="G22" s="27">
        <f t="shared" si="0"/>
        <v>23.647503584930256</v>
      </c>
      <c r="H22" s="27">
        <f t="shared" si="1"/>
        <v>28.804333465451183</v>
      </c>
      <c r="I22" s="26">
        <v>15679</v>
      </c>
      <c r="J22" s="26">
        <v>38554</v>
      </c>
    </row>
    <row r="23" spans="1:10" s="2" customFormat="1" x14ac:dyDescent="0.25">
      <c r="A23" s="25">
        <v>15</v>
      </c>
      <c r="B23" s="26" t="s">
        <v>26</v>
      </c>
      <c r="C23" s="26">
        <v>29497</v>
      </c>
      <c r="D23" s="26">
        <v>58822</v>
      </c>
      <c r="E23" s="26">
        <v>8373</v>
      </c>
      <c r="F23" s="26">
        <v>24847</v>
      </c>
      <c r="G23" s="27">
        <f t="shared" si="0"/>
        <v>28.385937552971491</v>
      </c>
      <c r="H23" s="27">
        <f t="shared" si="1"/>
        <v>42.240998265954914</v>
      </c>
      <c r="I23" s="26">
        <v>21534</v>
      </c>
      <c r="J23" s="26">
        <v>55048</v>
      </c>
    </row>
    <row r="24" spans="1:10" s="2" customFormat="1" x14ac:dyDescent="0.25">
      <c r="A24" s="25">
        <v>16</v>
      </c>
      <c r="B24" s="26" t="s">
        <v>27</v>
      </c>
      <c r="C24" s="26">
        <v>24980</v>
      </c>
      <c r="D24" s="26">
        <v>63346</v>
      </c>
      <c r="E24" s="26">
        <v>9208</v>
      </c>
      <c r="F24" s="26">
        <v>26285</v>
      </c>
      <c r="G24" s="27">
        <f t="shared" si="0"/>
        <v>36.86148919135308</v>
      </c>
      <c r="H24" s="27">
        <f t="shared" si="1"/>
        <v>41.494332712404884</v>
      </c>
      <c r="I24" s="26">
        <v>30788</v>
      </c>
      <c r="J24" s="26">
        <v>77281</v>
      </c>
    </row>
    <row r="25" spans="1:10" s="2" customFormat="1" x14ac:dyDescent="0.25">
      <c r="A25" s="25">
        <v>17</v>
      </c>
      <c r="B25" s="26" t="s">
        <v>28</v>
      </c>
      <c r="C25" s="26">
        <v>39770</v>
      </c>
      <c r="D25" s="26">
        <v>85693</v>
      </c>
      <c r="E25" s="26">
        <v>11100</v>
      </c>
      <c r="F25" s="26">
        <v>33303</v>
      </c>
      <c r="G25" s="27">
        <f t="shared" si="0"/>
        <v>27.910485290419913</v>
      </c>
      <c r="H25" s="27">
        <f t="shared" si="1"/>
        <v>38.863151015835598</v>
      </c>
      <c r="I25" s="26">
        <v>51202</v>
      </c>
      <c r="J25" s="26">
        <v>110310</v>
      </c>
    </row>
    <row r="26" spans="1:10" s="2" customFormat="1" x14ac:dyDescent="0.25">
      <c r="A26" s="25">
        <v>18</v>
      </c>
      <c r="B26" s="26" t="s">
        <v>29</v>
      </c>
      <c r="C26" s="26">
        <v>81208</v>
      </c>
      <c r="D26" s="26">
        <v>123293</v>
      </c>
      <c r="E26" s="26">
        <v>11385</v>
      </c>
      <c r="F26" s="26">
        <v>22782</v>
      </c>
      <c r="G26" s="27">
        <f t="shared" si="0"/>
        <v>14.019554723672545</v>
      </c>
      <c r="H26" s="27">
        <f t="shared" si="1"/>
        <v>18.477934675934563</v>
      </c>
      <c r="I26" s="26">
        <v>103791</v>
      </c>
      <c r="J26" s="26">
        <v>108629</v>
      </c>
    </row>
    <row r="27" spans="1:10" s="2" customFormat="1" x14ac:dyDescent="0.25">
      <c r="A27" s="25">
        <v>19</v>
      </c>
      <c r="B27" s="26" t="s">
        <v>30</v>
      </c>
      <c r="C27" s="26">
        <v>70518</v>
      </c>
      <c r="D27" s="26">
        <v>131542</v>
      </c>
      <c r="E27" s="26">
        <v>14409</v>
      </c>
      <c r="F27" s="26">
        <v>32285</v>
      </c>
      <c r="G27" s="27">
        <f t="shared" si="0"/>
        <v>20.433080915510935</v>
      </c>
      <c r="H27" s="27">
        <f t="shared" si="1"/>
        <v>24.54349181250095</v>
      </c>
      <c r="I27" s="26">
        <v>116775</v>
      </c>
      <c r="J27" s="26">
        <v>154203</v>
      </c>
    </row>
    <row r="28" spans="1:10" s="2" customFormat="1" x14ac:dyDescent="0.25">
      <c r="A28" s="25">
        <v>20</v>
      </c>
      <c r="B28" s="26" t="s">
        <v>31</v>
      </c>
      <c r="C28" s="26">
        <v>58321</v>
      </c>
      <c r="D28" s="26">
        <v>44472</v>
      </c>
      <c r="E28" s="26">
        <v>9121</v>
      </c>
      <c r="F28" s="26">
        <v>8734</v>
      </c>
      <c r="G28" s="27">
        <f t="shared" si="0"/>
        <v>15.639306596251778</v>
      </c>
      <c r="H28" s="27">
        <f t="shared" si="1"/>
        <v>19.639323619355999</v>
      </c>
      <c r="I28" s="26">
        <v>77155</v>
      </c>
      <c r="J28" s="26">
        <v>47108</v>
      </c>
    </row>
    <row r="29" spans="1:10" s="2" customFormat="1" x14ac:dyDescent="0.25">
      <c r="A29" s="25">
        <v>21</v>
      </c>
      <c r="B29" s="26" t="s">
        <v>32</v>
      </c>
      <c r="C29" s="26">
        <v>10362</v>
      </c>
      <c r="D29" s="26">
        <v>29136</v>
      </c>
      <c r="E29" s="26">
        <v>3008</v>
      </c>
      <c r="F29" s="26">
        <v>12995</v>
      </c>
      <c r="G29" s="27">
        <f t="shared" si="0"/>
        <v>29.029144952711832</v>
      </c>
      <c r="H29" s="27">
        <f t="shared" si="1"/>
        <v>44.601180669961558</v>
      </c>
      <c r="I29" s="26">
        <v>21705</v>
      </c>
      <c r="J29" s="26">
        <v>55016</v>
      </c>
    </row>
    <row r="30" spans="1:10" s="2" customFormat="1" x14ac:dyDescent="0.25">
      <c r="A30" s="25">
        <v>22</v>
      </c>
      <c r="B30" s="26" t="s">
        <v>33</v>
      </c>
      <c r="C30" s="26">
        <v>27639</v>
      </c>
      <c r="D30" s="26">
        <v>23613</v>
      </c>
      <c r="E30" s="26">
        <v>3726</v>
      </c>
      <c r="F30" s="26">
        <v>4920</v>
      </c>
      <c r="G30" s="27">
        <f t="shared" si="0"/>
        <v>13.480950830348421</v>
      </c>
      <c r="H30" s="27">
        <f t="shared" si="1"/>
        <v>20.835980180409098</v>
      </c>
      <c r="I30" s="26">
        <v>28835</v>
      </c>
      <c r="J30" s="26">
        <v>29063</v>
      </c>
    </row>
    <row r="31" spans="1:10" s="2" customFormat="1" x14ac:dyDescent="0.25">
      <c r="A31" s="25">
        <v>23</v>
      </c>
      <c r="B31" s="26" t="s">
        <v>34</v>
      </c>
      <c r="C31" s="26">
        <v>52973</v>
      </c>
      <c r="D31" s="26">
        <v>84942</v>
      </c>
      <c r="E31" s="26">
        <v>10623</v>
      </c>
      <c r="F31" s="26">
        <v>31712</v>
      </c>
      <c r="G31" s="27">
        <f t="shared" si="0"/>
        <v>20.053612217544785</v>
      </c>
      <c r="H31" s="27">
        <f t="shared" si="1"/>
        <v>37.333710060982789</v>
      </c>
      <c r="I31" s="26">
        <v>58506</v>
      </c>
      <c r="J31" s="26">
        <v>98000</v>
      </c>
    </row>
    <row r="32" spans="1:10" s="2" customFormat="1" x14ac:dyDescent="0.25">
      <c r="A32" s="25">
        <v>24</v>
      </c>
      <c r="B32" s="26" t="s">
        <v>35</v>
      </c>
      <c r="C32" s="26">
        <v>72319</v>
      </c>
      <c r="D32" s="26">
        <v>79361</v>
      </c>
      <c r="E32" s="26">
        <v>12098</v>
      </c>
      <c r="F32" s="26">
        <v>10898</v>
      </c>
      <c r="G32" s="27">
        <f t="shared" si="0"/>
        <v>16.728660517982828</v>
      </c>
      <c r="H32" s="27">
        <f t="shared" si="1"/>
        <v>13.732185834351885</v>
      </c>
      <c r="I32" s="26">
        <v>138095</v>
      </c>
      <c r="J32" s="26">
        <v>67994</v>
      </c>
    </row>
    <row r="33" spans="1:10" s="2" customFormat="1" x14ac:dyDescent="0.25">
      <c r="A33" s="25">
        <v>25</v>
      </c>
      <c r="B33" s="26" t="s">
        <v>36</v>
      </c>
      <c r="C33" s="26">
        <v>28496</v>
      </c>
      <c r="D33" s="26">
        <v>57972</v>
      </c>
      <c r="E33" s="26">
        <v>6411</v>
      </c>
      <c r="F33" s="26">
        <v>16557</v>
      </c>
      <c r="G33" s="27">
        <f t="shared" si="0"/>
        <v>22.497894441325098</v>
      </c>
      <c r="H33" s="27">
        <f t="shared" si="1"/>
        <v>28.56033947422894</v>
      </c>
      <c r="I33" s="26">
        <v>38424</v>
      </c>
      <c r="J33" s="26">
        <v>72521</v>
      </c>
    </row>
    <row r="34" spans="1:10" s="2" customFormat="1" x14ac:dyDescent="0.25">
      <c r="A34" s="25">
        <v>26</v>
      </c>
      <c r="B34" s="26" t="s">
        <v>37</v>
      </c>
      <c r="C34" s="26">
        <v>10745</v>
      </c>
      <c r="D34" s="26">
        <v>31037</v>
      </c>
      <c r="E34" s="26">
        <v>2799</v>
      </c>
      <c r="F34" s="26">
        <v>9951</v>
      </c>
      <c r="G34" s="27">
        <f t="shared" si="0"/>
        <v>26.04932526756631</v>
      </c>
      <c r="H34" s="27">
        <f t="shared" si="1"/>
        <v>32.061732770564163</v>
      </c>
      <c r="I34" s="26">
        <v>9411</v>
      </c>
      <c r="J34" s="26">
        <v>29758</v>
      </c>
    </row>
    <row r="35" spans="1:10" s="2" customFormat="1" x14ac:dyDescent="0.25">
      <c r="A35" s="25">
        <v>27</v>
      </c>
      <c r="B35" s="26" t="s">
        <v>38</v>
      </c>
      <c r="C35" s="26">
        <v>51568</v>
      </c>
      <c r="D35" s="26">
        <v>137640</v>
      </c>
      <c r="E35" s="26">
        <v>12802</v>
      </c>
      <c r="F35" s="26">
        <v>45960</v>
      </c>
      <c r="G35" s="27">
        <f t="shared" si="0"/>
        <v>24.825473161650635</v>
      </c>
      <c r="H35" s="27">
        <f t="shared" si="1"/>
        <v>33.391455972101134</v>
      </c>
      <c r="I35" s="26">
        <v>77729</v>
      </c>
      <c r="J35" s="26">
        <v>197326</v>
      </c>
    </row>
    <row r="36" spans="1:10" s="2" customFormat="1" x14ac:dyDescent="0.25">
      <c r="A36" s="25">
        <v>28</v>
      </c>
      <c r="B36" s="26" t="s">
        <v>39</v>
      </c>
      <c r="C36" s="26">
        <v>95117</v>
      </c>
      <c r="D36" s="26">
        <v>131300</v>
      </c>
      <c r="E36" s="26">
        <v>15736</v>
      </c>
      <c r="F36" s="26">
        <v>28249</v>
      </c>
      <c r="G36" s="27">
        <f t="shared" si="0"/>
        <v>16.543835486821493</v>
      </c>
      <c r="H36" s="27">
        <f t="shared" si="1"/>
        <v>21.514851485148515</v>
      </c>
      <c r="I36" s="26">
        <v>121867</v>
      </c>
      <c r="J36" s="26">
        <v>170613</v>
      </c>
    </row>
    <row r="37" spans="1:10" s="2" customFormat="1" x14ac:dyDescent="0.25">
      <c r="A37" s="25">
        <v>29</v>
      </c>
      <c r="B37" s="26" t="s">
        <v>40</v>
      </c>
      <c r="C37" s="26">
        <v>38066</v>
      </c>
      <c r="D37" s="26">
        <v>114677</v>
      </c>
      <c r="E37" s="26">
        <v>11713</v>
      </c>
      <c r="F37" s="26">
        <v>41812</v>
      </c>
      <c r="G37" s="27">
        <f t="shared" si="0"/>
        <v>30.770241160090368</v>
      </c>
      <c r="H37" s="27">
        <f t="shared" si="1"/>
        <v>36.460667788658583</v>
      </c>
      <c r="I37" s="26">
        <v>78075</v>
      </c>
      <c r="J37" s="26">
        <v>209148</v>
      </c>
    </row>
    <row r="38" spans="1:10" s="2" customFormat="1" x14ac:dyDescent="0.25">
      <c r="A38" s="25">
        <v>30</v>
      </c>
      <c r="B38" s="26" t="s">
        <v>41</v>
      </c>
      <c r="C38" s="26">
        <v>30995</v>
      </c>
      <c r="D38" s="26">
        <v>68186</v>
      </c>
      <c r="E38" s="26">
        <v>6352</v>
      </c>
      <c r="F38" s="26">
        <v>17927</v>
      </c>
      <c r="G38" s="27">
        <f t="shared" si="0"/>
        <v>20.493628004516857</v>
      </c>
      <c r="H38" s="27">
        <f t="shared" si="1"/>
        <v>26.291320798990998</v>
      </c>
      <c r="I38" s="26">
        <v>42750</v>
      </c>
      <c r="J38" s="26">
        <v>99013</v>
      </c>
    </row>
    <row r="39" spans="1:10" s="2" customFormat="1" x14ac:dyDescent="0.25">
      <c r="A39" s="25">
        <v>31</v>
      </c>
      <c r="B39" s="26" t="s">
        <v>42</v>
      </c>
      <c r="C39" s="26">
        <v>19378</v>
      </c>
      <c r="D39" s="26">
        <v>23573</v>
      </c>
      <c r="E39" s="26">
        <v>3489</v>
      </c>
      <c r="F39" s="26">
        <v>6661</v>
      </c>
      <c r="G39" s="27">
        <f t="shared" si="0"/>
        <v>18.004954071627619</v>
      </c>
      <c r="H39" s="27">
        <f t="shared" si="1"/>
        <v>28.2569040851822</v>
      </c>
      <c r="I39" s="26">
        <v>26040</v>
      </c>
      <c r="J39" s="26">
        <v>27894</v>
      </c>
    </row>
    <row r="40" spans="1:10" s="2" customFormat="1" x14ac:dyDescent="0.25">
      <c r="A40" s="25">
        <v>32</v>
      </c>
      <c r="B40" s="26" t="s">
        <v>43</v>
      </c>
      <c r="C40" s="26">
        <v>83496</v>
      </c>
      <c r="D40" s="26">
        <v>190118</v>
      </c>
      <c r="E40" s="26">
        <v>17269</v>
      </c>
      <c r="F40" s="26">
        <v>44698</v>
      </c>
      <c r="G40" s="27">
        <f t="shared" si="0"/>
        <v>20.68242790073776</v>
      </c>
      <c r="H40" s="27">
        <f t="shared" si="1"/>
        <v>23.510661799513986</v>
      </c>
      <c r="I40" s="26">
        <v>137810</v>
      </c>
      <c r="J40" s="26">
        <v>201684</v>
      </c>
    </row>
    <row r="41" spans="1:10" s="2" customFormat="1" x14ac:dyDescent="0.25">
      <c r="A41" s="25">
        <v>33</v>
      </c>
      <c r="B41" s="26" t="s">
        <v>44</v>
      </c>
      <c r="C41" s="26">
        <v>35534</v>
      </c>
      <c r="D41" s="26">
        <v>61252</v>
      </c>
      <c r="E41" s="26">
        <v>7364</v>
      </c>
      <c r="F41" s="26">
        <v>15275</v>
      </c>
      <c r="G41" s="27">
        <f t="shared" si="0"/>
        <v>20.723813812123602</v>
      </c>
      <c r="H41" s="27">
        <f t="shared" si="1"/>
        <v>24.937961209429897</v>
      </c>
      <c r="I41" s="26">
        <v>40412</v>
      </c>
      <c r="J41" s="26">
        <v>63769</v>
      </c>
    </row>
    <row r="42" spans="1:10" s="2" customFormat="1" ht="18.75" x14ac:dyDescent="0.4">
      <c r="A42" s="28" t="s">
        <v>45</v>
      </c>
      <c r="B42" s="29"/>
      <c r="C42" s="30">
        <f>SUM(C9:C41)</f>
        <v>1458257</v>
      </c>
      <c r="D42" s="30">
        <f>SUM(D9:D41)</f>
        <v>2760212</v>
      </c>
      <c r="E42" s="30">
        <f>SUM(E9:E41)</f>
        <v>307375</v>
      </c>
      <c r="F42" s="30">
        <f>SUM(F9:F41)</f>
        <v>728786</v>
      </c>
      <c r="G42" s="31">
        <f t="shared" si="0"/>
        <v>21.078246152770053</v>
      </c>
      <c r="H42" s="31">
        <f t="shared" si="1"/>
        <v>26.403261778443106</v>
      </c>
      <c r="I42" s="30">
        <f>SUM(I9:I41)</f>
        <v>2187925</v>
      </c>
      <c r="J42" s="30">
        <f>SUM(J9:J41)</f>
        <v>3264804</v>
      </c>
    </row>
    <row r="43" spans="1:10" s="2" customFormat="1" x14ac:dyDescent="0.25">
      <c r="A43" s="26"/>
      <c r="B43" s="26" t="s">
        <v>46</v>
      </c>
      <c r="C43" s="26"/>
      <c r="D43" s="26"/>
      <c r="E43" s="26"/>
      <c r="F43" s="26"/>
      <c r="G43" s="26"/>
      <c r="H43" s="26"/>
      <c r="I43" s="26"/>
      <c r="J43" s="26"/>
    </row>
  </sheetData>
  <mergeCells count="10">
    <mergeCell ref="A42:B42"/>
    <mergeCell ref="A1:J1"/>
    <mergeCell ref="A3:J3"/>
    <mergeCell ref="A4:J4"/>
    <mergeCell ref="C6:D7"/>
    <mergeCell ref="E6:F7"/>
    <mergeCell ref="G6:H7"/>
    <mergeCell ref="I6:J7"/>
    <mergeCell ref="A6:A8"/>
    <mergeCell ref="B6:B8"/>
  </mergeCells>
  <printOptions horizontalCentered="1" verticalCentered="1"/>
  <pageMargins left="0.78740157480314965" right="0.78740157480314965" top="0.59055118110236227" bottom="0.59055118110236227" header="0" footer="0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43"/>
  <sheetViews>
    <sheetView view="pageBreakPreview" zoomScale="90" zoomScaleSheetLayoutView="90" workbookViewId="0">
      <selection activeCell="A5" sqref="A5:J5"/>
    </sheetView>
  </sheetViews>
  <sheetFormatPr defaultColWidth="9.140625" defaultRowHeight="15" x14ac:dyDescent="0.25"/>
  <cols>
    <col min="1" max="1" width="6.28515625" customWidth="1"/>
    <col min="2" max="2" width="25.28515625" customWidth="1"/>
    <col min="3" max="3" width="9.85546875" customWidth="1"/>
    <col min="4" max="4" width="12" style="1" customWidth="1"/>
    <col min="5" max="5" width="12.140625" customWidth="1"/>
    <col min="6" max="6" width="13.42578125" style="1" customWidth="1"/>
    <col min="7" max="7" width="10.28515625" style="1" customWidth="1"/>
    <col min="8" max="8" width="10" style="1" customWidth="1"/>
    <col min="9" max="9" width="10.5703125" customWidth="1"/>
    <col min="10" max="10" width="14.28515625" style="1" customWidth="1"/>
    <col min="11" max="12" width="9.140625" hidden="1" customWidth="1"/>
    <col min="13" max="14" width="9.140625" customWidth="1"/>
  </cols>
  <sheetData>
    <row r="1" spans="1:10" ht="27" customHeight="1" x14ac:dyDescent="0.5">
      <c r="A1" s="4" t="s">
        <v>53</v>
      </c>
      <c r="B1" s="4"/>
      <c r="C1" s="4"/>
      <c r="D1" s="4"/>
      <c r="E1" s="4"/>
      <c r="F1" s="4"/>
      <c r="G1" s="4"/>
      <c r="H1" s="4"/>
      <c r="I1" s="4"/>
      <c r="J1" s="4"/>
    </row>
    <row r="3" spans="1:10" ht="19.5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spans="1:10" ht="19.5" x14ac:dyDescent="0.25">
      <c r="A4" s="5" t="s">
        <v>67</v>
      </c>
      <c r="B4" s="5"/>
      <c r="C4" s="5"/>
      <c r="D4" s="5"/>
      <c r="E4" s="5"/>
      <c r="F4" s="5"/>
      <c r="G4" s="5"/>
      <c r="H4" s="5"/>
      <c r="I4" s="5"/>
      <c r="J4" s="5"/>
    </row>
    <row r="5" spans="1:10" ht="19.5" x14ac:dyDescent="0.4">
      <c r="A5" s="32" t="s">
        <v>54</v>
      </c>
      <c r="B5" s="33"/>
      <c r="C5" s="34"/>
      <c r="D5" s="35"/>
      <c r="E5" s="36"/>
      <c r="F5" s="35"/>
      <c r="G5" s="35"/>
      <c r="H5" s="35"/>
      <c r="I5" s="34"/>
      <c r="J5" s="37" t="s">
        <v>4</v>
      </c>
    </row>
    <row r="6" spans="1:10" ht="24" customHeight="1" x14ac:dyDescent="0.25">
      <c r="A6" s="14" t="s">
        <v>5</v>
      </c>
      <c r="B6" s="15" t="s">
        <v>6</v>
      </c>
      <c r="C6" s="15" t="str">
        <f>ACP!C6</f>
        <v>Target 2025 - 26</v>
      </c>
      <c r="D6" s="16"/>
      <c r="E6" s="17" t="s">
        <v>7</v>
      </c>
      <c r="F6" s="18"/>
      <c r="G6" s="14" t="s">
        <v>8</v>
      </c>
      <c r="H6" s="19"/>
      <c r="I6" s="17" t="s">
        <v>9</v>
      </c>
      <c r="J6" s="20"/>
    </row>
    <row r="7" spans="1:10" ht="30" customHeight="1" x14ac:dyDescent="0.25">
      <c r="A7" s="7"/>
      <c r="B7" s="6"/>
      <c r="C7" s="21"/>
      <c r="D7" s="21"/>
      <c r="E7" s="22"/>
      <c r="F7" s="22"/>
      <c r="G7" s="23"/>
      <c r="H7" s="23"/>
      <c r="I7" s="22"/>
      <c r="J7" s="22"/>
    </row>
    <row r="8" spans="1:10" ht="20.25" customHeight="1" x14ac:dyDescent="0.25">
      <c r="A8" s="7"/>
      <c r="B8" s="6"/>
      <c r="C8" s="3" t="s">
        <v>10</v>
      </c>
      <c r="D8" s="24" t="s">
        <v>11</v>
      </c>
      <c r="E8" s="3" t="s">
        <v>10</v>
      </c>
      <c r="F8" s="24" t="s">
        <v>11</v>
      </c>
      <c r="G8" s="24" t="s">
        <v>10</v>
      </c>
      <c r="H8" s="24" t="s">
        <v>11</v>
      </c>
      <c r="I8" s="3" t="s">
        <v>10</v>
      </c>
      <c r="J8" s="24" t="s">
        <v>11</v>
      </c>
    </row>
    <row r="9" spans="1:10" s="2" customFormat="1" x14ac:dyDescent="0.25">
      <c r="A9" s="25">
        <v>1</v>
      </c>
      <c r="B9" s="26" t="s">
        <v>12</v>
      </c>
      <c r="C9" s="26">
        <v>89340</v>
      </c>
      <c r="D9" s="26">
        <v>1000293</v>
      </c>
      <c r="E9" s="26">
        <v>54965</v>
      </c>
      <c r="F9" s="26">
        <v>513634</v>
      </c>
      <c r="G9" s="27">
        <f t="shared" ref="G9:G42" si="0">(E9/C9)*100</f>
        <v>61.523393776583838</v>
      </c>
      <c r="H9" s="27">
        <f t="shared" ref="H9:H42" si="1">(F9/D9)*100</f>
        <v>51.348354932004924</v>
      </c>
      <c r="I9" s="26">
        <v>58887</v>
      </c>
      <c r="J9" s="26">
        <v>857112</v>
      </c>
    </row>
    <row r="10" spans="1:10" s="2" customFormat="1" x14ac:dyDescent="0.25">
      <c r="A10" s="25">
        <v>2</v>
      </c>
      <c r="B10" s="26" t="s">
        <v>13</v>
      </c>
      <c r="C10" s="26">
        <v>808</v>
      </c>
      <c r="D10" s="26">
        <v>104595</v>
      </c>
      <c r="E10" s="26">
        <v>363</v>
      </c>
      <c r="F10" s="26">
        <v>75255</v>
      </c>
      <c r="G10" s="27">
        <f t="shared" si="0"/>
        <v>44.925742574257427</v>
      </c>
      <c r="H10" s="27">
        <f t="shared" si="1"/>
        <v>71.94894593431809</v>
      </c>
      <c r="I10" s="26">
        <v>1415</v>
      </c>
      <c r="J10" s="26">
        <v>72430</v>
      </c>
    </row>
    <row r="11" spans="1:10" s="2" customFormat="1" x14ac:dyDescent="0.25">
      <c r="A11" s="25">
        <v>3</v>
      </c>
      <c r="B11" s="26" t="s">
        <v>14</v>
      </c>
      <c r="C11" s="26">
        <v>1772</v>
      </c>
      <c r="D11" s="26">
        <v>76335</v>
      </c>
      <c r="E11" s="26">
        <v>562</v>
      </c>
      <c r="F11" s="26">
        <v>45674</v>
      </c>
      <c r="G11" s="27">
        <f t="shared" si="0"/>
        <v>31.715575620767495</v>
      </c>
      <c r="H11" s="27">
        <f t="shared" si="1"/>
        <v>59.833628086723003</v>
      </c>
      <c r="I11" s="26">
        <v>2359</v>
      </c>
      <c r="J11" s="26">
        <v>61624</v>
      </c>
    </row>
    <row r="12" spans="1:10" s="2" customFormat="1" x14ac:dyDescent="0.25">
      <c r="A12" s="25">
        <v>4</v>
      </c>
      <c r="B12" s="26" t="s">
        <v>15</v>
      </c>
      <c r="C12" s="26">
        <v>3177</v>
      </c>
      <c r="D12" s="26">
        <v>37237</v>
      </c>
      <c r="E12" s="26">
        <v>141</v>
      </c>
      <c r="F12" s="26">
        <v>13062</v>
      </c>
      <c r="G12" s="27">
        <f t="shared" si="0"/>
        <v>4.4381491973559966</v>
      </c>
      <c r="H12" s="27">
        <f t="shared" si="1"/>
        <v>35.078013803475038</v>
      </c>
      <c r="I12" s="26">
        <v>932</v>
      </c>
      <c r="J12" s="26">
        <v>26867</v>
      </c>
    </row>
    <row r="13" spans="1:10" s="2" customFormat="1" x14ac:dyDescent="0.25">
      <c r="A13" s="25">
        <v>5</v>
      </c>
      <c r="B13" s="26" t="s">
        <v>16</v>
      </c>
      <c r="C13" s="26">
        <v>1594</v>
      </c>
      <c r="D13" s="26">
        <v>181724</v>
      </c>
      <c r="E13" s="26">
        <v>710</v>
      </c>
      <c r="F13" s="26">
        <v>112527</v>
      </c>
      <c r="G13" s="27">
        <f t="shared" si="0"/>
        <v>44.54203262233375</v>
      </c>
      <c r="H13" s="27">
        <f t="shared" si="1"/>
        <v>61.921925557438747</v>
      </c>
      <c r="I13" s="26">
        <v>1971</v>
      </c>
      <c r="J13" s="26">
        <v>183494</v>
      </c>
    </row>
    <row r="14" spans="1:10" s="2" customFormat="1" x14ac:dyDescent="0.25">
      <c r="A14" s="25">
        <v>6</v>
      </c>
      <c r="B14" s="26" t="s">
        <v>17</v>
      </c>
      <c r="C14" s="26">
        <v>1641</v>
      </c>
      <c r="D14" s="26">
        <v>37394</v>
      </c>
      <c r="E14" s="26">
        <v>260</v>
      </c>
      <c r="F14" s="26">
        <v>17255</v>
      </c>
      <c r="G14" s="27">
        <f t="shared" si="0"/>
        <v>15.843997562461915</v>
      </c>
      <c r="H14" s="27">
        <f t="shared" si="1"/>
        <v>46.143766379633092</v>
      </c>
      <c r="I14" s="26">
        <v>1081</v>
      </c>
      <c r="J14" s="26">
        <v>28795</v>
      </c>
    </row>
    <row r="15" spans="1:10" s="2" customFormat="1" x14ac:dyDescent="0.25">
      <c r="A15" s="25">
        <v>7</v>
      </c>
      <c r="B15" s="26" t="s">
        <v>18</v>
      </c>
      <c r="C15" s="26">
        <v>1764</v>
      </c>
      <c r="D15" s="26">
        <v>176168</v>
      </c>
      <c r="E15" s="26">
        <v>691</v>
      </c>
      <c r="F15" s="26">
        <v>112426</v>
      </c>
      <c r="G15" s="27">
        <f t="shared" si="0"/>
        <v>39.172335600907026</v>
      </c>
      <c r="H15" s="27">
        <f t="shared" si="1"/>
        <v>63.817492393624264</v>
      </c>
      <c r="I15" s="26">
        <v>2125</v>
      </c>
      <c r="J15" s="26">
        <v>126787</v>
      </c>
    </row>
    <row r="16" spans="1:10" s="2" customFormat="1" x14ac:dyDescent="0.25">
      <c r="A16" s="25">
        <v>8</v>
      </c>
      <c r="B16" s="26" t="s">
        <v>19</v>
      </c>
      <c r="C16" s="26">
        <v>6777</v>
      </c>
      <c r="D16" s="26">
        <v>50940</v>
      </c>
      <c r="E16" s="26">
        <v>6467</v>
      </c>
      <c r="F16" s="26">
        <v>125429</v>
      </c>
      <c r="G16" s="27">
        <f t="shared" si="0"/>
        <v>95.425704589051207</v>
      </c>
      <c r="H16" s="27">
        <f t="shared" si="1"/>
        <v>246.22889674126424</v>
      </c>
      <c r="I16" s="26">
        <v>7359</v>
      </c>
      <c r="J16" s="26">
        <v>55486</v>
      </c>
    </row>
    <row r="17" spans="1:10" s="2" customFormat="1" x14ac:dyDescent="0.25">
      <c r="A17" s="25">
        <v>9</v>
      </c>
      <c r="B17" s="26" t="s">
        <v>20</v>
      </c>
      <c r="C17" s="26">
        <v>301</v>
      </c>
      <c r="D17" s="26">
        <v>13404</v>
      </c>
      <c r="E17" s="26">
        <v>159</v>
      </c>
      <c r="F17" s="26">
        <v>10362</v>
      </c>
      <c r="G17" s="27">
        <f t="shared" si="0"/>
        <v>52.823920265780735</v>
      </c>
      <c r="H17" s="27">
        <f t="shared" si="1"/>
        <v>77.305282005371538</v>
      </c>
      <c r="I17" s="26">
        <v>533</v>
      </c>
      <c r="J17" s="26">
        <v>12151</v>
      </c>
    </row>
    <row r="18" spans="1:10" s="2" customFormat="1" x14ac:dyDescent="0.25">
      <c r="A18" s="25">
        <v>10</v>
      </c>
      <c r="B18" s="26" t="s">
        <v>21</v>
      </c>
      <c r="C18" s="26">
        <v>94</v>
      </c>
      <c r="D18" s="26">
        <v>160</v>
      </c>
      <c r="E18" s="26">
        <v>38</v>
      </c>
      <c r="F18" s="26">
        <v>141</v>
      </c>
      <c r="G18" s="27">
        <f t="shared" si="0"/>
        <v>40.425531914893611</v>
      </c>
      <c r="H18" s="27">
        <f t="shared" si="1"/>
        <v>88.125</v>
      </c>
      <c r="I18" s="26">
        <v>193</v>
      </c>
      <c r="J18" s="26">
        <v>414</v>
      </c>
    </row>
    <row r="19" spans="1:10" s="2" customFormat="1" x14ac:dyDescent="0.25">
      <c r="A19" s="25">
        <v>11</v>
      </c>
      <c r="B19" s="26" t="s">
        <v>22</v>
      </c>
      <c r="C19" s="26">
        <v>1614</v>
      </c>
      <c r="D19" s="26">
        <v>12810</v>
      </c>
      <c r="E19" s="26">
        <v>156</v>
      </c>
      <c r="F19" s="26">
        <v>9598</v>
      </c>
      <c r="G19" s="27">
        <f t="shared" si="0"/>
        <v>9.6654275092936803</v>
      </c>
      <c r="H19" s="27">
        <f t="shared" si="1"/>
        <v>74.925839188134262</v>
      </c>
      <c r="I19" s="26">
        <v>1345</v>
      </c>
      <c r="J19" s="26">
        <v>10946</v>
      </c>
    </row>
    <row r="20" spans="1:10" s="2" customFormat="1" x14ac:dyDescent="0.25">
      <c r="A20" s="25">
        <v>12</v>
      </c>
      <c r="B20" s="26" t="s">
        <v>23</v>
      </c>
      <c r="C20" s="26">
        <v>1301</v>
      </c>
      <c r="D20" s="26">
        <v>16764</v>
      </c>
      <c r="E20" s="26">
        <v>100</v>
      </c>
      <c r="F20" s="26">
        <v>16847</v>
      </c>
      <c r="G20" s="27">
        <f t="shared" si="0"/>
        <v>7.6863950807071477</v>
      </c>
      <c r="H20" s="27">
        <f t="shared" si="1"/>
        <v>100.4951085659747</v>
      </c>
      <c r="I20" s="26">
        <v>515</v>
      </c>
      <c r="J20" s="26">
        <v>15795</v>
      </c>
    </row>
    <row r="21" spans="1:10" s="2" customFormat="1" x14ac:dyDescent="0.25">
      <c r="A21" s="25">
        <v>13</v>
      </c>
      <c r="B21" s="26" t="s">
        <v>24</v>
      </c>
      <c r="C21" s="26">
        <v>12256</v>
      </c>
      <c r="D21" s="26">
        <v>60422</v>
      </c>
      <c r="E21" s="26">
        <v>8443</v>
      </c>
      <c r="F21" s="26">
        <v>49042</v>
      </c>
      <c r="G21" s="27">
        <f t="shared" si="0"/>
        <v>68.888707571801561</v>
      </c>
      <c r="H21" s="27">
        <f t="shared" si="1"/>
        <v>81.165800536228531</v>
      </c>
      <c r="I21" s="26">
        <v>9386</v>
      </c>
      <c r="J21" s="26">
        <v>72064</v>
      </c>
    </row>
    <row r="22" spans="1:10" s="2" customFormat="1" x14ac:dyDescent="0.25">
      <c r="A22" s="25">
        <v>14</v>
      </c>
      <c r="B22" s="26" t="s">
        <v>25</v>
      </c>
      <c r="C22" s="26">
        <v>1556</v>
      </c>
      <c r="D22" s="26">
        <v>115793</v>
      </c>
      <c r="E22" s="26">
        <v>515</v>
      </c>
      <c r="F22" s="26">
        <v>49935</v>
      </c>
      <c r="G22" s="27">
        <f t="shared" si="0"/>
        <v>33.097686375321338</v>
      </c>
      <c r="H22" s="27">
        <f t="shared" si="1"/>
        <v>43.124368485141588</v>
      </c>
      <c r="I22" s="26">
        <v>1577</v>
      </c>
      <c r="J22" s="26">
        <v>56011</v>
      </c>
    </row>
    <row r="23" spans="1:10" s="2" customFormat="1" x14ac:dyDescent="0.25">
      <c r="A23" s="25">
        <v>15</v>
      </c>
      <c r="B23" s="26" t="s">
        <v>26</v>
      </c>
      <c r="C23" s="26">
        <v>2040</v>
      </c>
      <c r="D23" s="26">
        <v>65490</v>
      </c>
      <c r="E23" s="26">
        <v>354</v>
      </c>
      <c r="F23" s="26">
        <v>50042</v>
      </c>
      <c r="G23" s="27">
        <f t="shared" si="0"/>
        <v>17.352941176470587</v>
      </c>
      <c r="H23" s="27">
        <f t="shared" si="1"/>
        <v>76.411665903191334</v>
      </c>
      <c r="I23" s="26">
        <v>2459</v>
      </c>
      <c r="J23" s="26">
        <v>52401</v>
      </c>
    </row>
    <row r="24" spans="1:10" s="2" customFormat="1" x14ac:dyDescent="0.25">
      <c r="A24" s="25">
        <v>16</v>
      </c>
      <c r="B24" s="26" t="s">
        <v>27</v>
      </c>
      <c r="C24" s="26">
        <v>3170</v>
      </c>
      <c r="D24" s="26">
        <v>242351</v>
      </c>
      <c r="E24" s="26">
        <v>1284</v>
      </c>
      <c r="F24" s="26">
        <v>149389</v>
      </c>
      <c r="G24" s="27">
        <f t="shared" si="0"/>
        <v>40.504731861198742</v>
      </c>
      <c r="H24" s="27">
        <f t="shared" si="1"/>
        <v>61.641585964159418</v>
      </c>
      <c r="I24" s="26">
        <v>4059</v>
      </c>
      <c r="J24" s="26">
        <v>166713</v>
      </c>
    </row>
    <row r="25" spans="1:10" s="2" customFormat="1" x14ac:dyDescent="0.25">
      <c r="A25" s="25">
        <v>17</v>
      </c>
      <c r="B25" s="26" t="s">
        <v>28</v>
      </c>
      <c r="C25" s="26">
        <v>1255</v>
      </c>
      <c r="D25" s="26">
        <v>59813</v>
      </c>
      <c r="E25" s="26">
        <v>393</v>
      </c>
      <c r="F25" s="26">
        <v>39286</v>
      </c>
      <c r="G25" s="27">
        <f t="shared" si="0"/>
        <v>31.314741035856574</v>
      </c>
      <c r="H25" s="27">
        <f t="shared" si="1"/>
        <v>65.681373614431649</v>
      </c>
      <c r="I25" s="26">
        <v>1460</v>
      </c>
      <c r="J25" s="26">
        <v>60770</v>
      </c>
    </row>
    <row r="26" spans="1:10" s="2" customFormat="1" x14ac:dyDescent="0.25">
      <c r="A26" s="25">
        <v>18</v>
      </c>
      <c r="B26" s="26" t="s">
        <v>29</v>
      </c>
      <c r="C26" s="26">
        <v>1186</v>
      </c>
      <c r="D26" s="26">
        <v>48971</v>
      </c>
      <c r="E26" s="26">
        <v>402</v>
      </c>
      <c r="F26" s="26">
        <v>25670</v>
      </c>
      <c r="G26" s="27">
        <f t="shared" si="0"/>
        <v>33.895446880269816</v>
      </c>
      <c r="H26" s="27">
        <f t="shared" si="1"/>
        <v>52.418778460721647</v>
      </c>
      <c r="I26" s="26">
        <v>1559</v>
      </c>
      <c r="J26" s="26">
        <v>46286</v>
      </c>
    </row>
    <row r="27" spans="1:10" s="2" customFormat="1" x14ac:dyDescent="0.25">
      <c r="A27" s="25">
        <v>19</v>
      </c>
      <c r="B27" s="26" t="s">
        <v>30</v>
      </c>
      <c r="C27" s="26">
        <v>2777</v>
      </c>
      <c r="D27" s="26">
        <v>347582</v>
      </c>
      <c r="E27" s="26">
        <v>1502</v>
      </c>
      <c r="F27" s="26">
        <v>199034</v>
      </c>
      <c r="G27" s="27">
        <f t="shared" si="0"/>
        <v>54.087144400432116</v>
      </c>
      <c r="H27" s="27">
        <f t="shared" si="1"/>
        <v>57.262458930554516</v>
      </c>
      <c r="I27" s="26">
        <v>3887</v>
      </c>
      <c r="J27" s="26">
        <v>277384</v>
      </c>
    </row>
    <row r="28" spans="1:10" s="2" customFormat="1" x14ac:dyDescent="0.25">
      <c r="A28" s="25">
        <v>20</v>
      </c>
      <c r="B28" s="26" t="s">
        <v>31</v>
      </c>
      <c r="C28" s="26">
        <v>285</v>
      </c>
      <c r="D28" s="26">
        <v>1797</v>
      </c>
      <c r="E28" s="26">
        <v>86</v>
      </c>
      <c r="F28" s="26">
        <v>1049</v>
      </c>
      <c r="G28" s="27">
        <f t="shared" si="0"/>
        <v>30.175438596491226</v>
      </c>
      <c r="H28" s="27">
        <f t="shared" si="1"/>
        <v>58.375069560378414</v>
      </c>
      <c r="I28" s="26">
        <v>390</v>
      </c>
      <c r="J28" s="26">
        <v>2456</v>
      </c>
    </row>
    <row r="29" spans="1:10" s="2" customFormat="1" x14ac:dyDescent="0.25">
      <c r="A29" s="25">
        <v>21</v>
      </c>
      <c r="B29" s="26" t="s">
        <v>32</v>
      </c>
      <c r="C29" s="26">
        <v>3596</v>
      </c>
      <c r="D29" s="26">
        <v>99967</v>
      </c>
      <c r="E29" s="26">
        <v>966</v>
      </c>
      <c r="F29" s="26">
        <v>61074</v>
      </c>
      <c r="G29" s="27">
        <f t="shared" si="0"/>
        <v>26.863181312569523</v>
      </c>
      <c r="H29" s="27">
        <f t="shared" si="1"/>
        <v>61.09416107315414</v>
      </c>
      <c r="I29" s="26">
        <v>8953</v>
      </c>
      <c r="J29" s="26">
        <v>112559</v>
      </c>
    </row>
    <row r="30" spans="1:10" s="2" customFormat="1" x14ac:dyDescent="0.25">
      <c r="A30" s="25">
        <v>22</v>
      </c>
      <c r="B30" s="26" t="s">
        <v>33</v>
      </c>
      <c r="C30" s="26">
        <v>1270</v>
      </c>
      <c r="D30" s="26">
        <v>7376</v>
      </c>
      <c r="E30" s="26">
        <v>208</v>
      </c>
      <c r="F30" s="26">
        <v>2175</v>
      </c>
      <c r="G30" s="27">
        <f t="shared" si="0"/>
        <v>16.377952755905511</v>
      </c>
      <c r="H30" s="27">
        <f t="shared" si="1"/>
        <v>29.48752711496746</v>
      </c>
      <c r="I30" s="26">
        <v>824</v>
      </c>
      <c r="J30" s="26">
        <v>4256</v>
      </c>
    </row>
    <row r="31" spans="1:10" s="2" customFormat="1" x14ac:dyDescent="0.25">
      <c r="A31" s="25">
        <v>23</v>
      </c>
      <c r="B31" s="26" t="s">
        <v>34</v>
      </c>
      <c r="C31" s="26">
        <v>1866</v>
      </c>
      <c r="D31" s="26">
        <v>35050</v>
      </c>
      <c r="E31" s="26">
        <v>522</v>
      </c>
      <c r="F31" s="26">
        <v>18490</v>
      </c>
      <c r="G31" s="27">
        <f t="shared" si="0"/>
        <v>27.974276527331188</v>
      </c>
      <c r="H31" s="27">
        <f t="shared" si="1"/>
        <v>52.753209700427959</v>
      </c>
      <c r="I31" s="26">
        <v>1739</v>
      </c>
      <c r="J31" s="26">
        <v>27190</v>
      </c>
    </row>
    <row r="32" spans="1:10" s="2" customFormat="1" x14ac:dyDescent="0.25">
      <c r="A32" s="25">
        <v>24</v>
      </c>
      <c r="B32" s="26" t="s">
        <v>35</v>
      </c>
      <c r="C32" s="26">
        <v>272</v>
      </c>
      <c r="D32" s="26">
        <v>10742</v>
      </c>
      <c r="E32" s="26">
        <v>1537</v>
      </c>
      <c r="F32" s="26">
        <v>8105</v>
      </c>
      <c r="G32" s="27">
        <f t="shared" si="0"/>
        <v>565.07352941176464</v>
      </c>
      <c r="H32" s="27">
        <f t="shared" si="1"/>
        <v>75.451498789797057</v>
      </c>
      <c r="I32" s="26">
        <v>8711</v>
      </c>
      <c r="J32" s="26">
        <v>13184</v>
      </c>
    </row>
    <row r="33" spans="1:10" s="2" customFormat="1" x14ac:dyDescent="0.25">
      <c r="A33" s="25">
        <v>25</v>
      </c>
      <c r="B33" s="26" t="s">
        <v>36</v>
      </c>
      <c r="C33" s="26">
        <v>685</v>
      </c>
      <c r="D33" s="26">
        <v>45917</v>
      </c>
      <c r="E33" s="26">
        <v>299</v>
      </c>
      <c r="F33" s="26">
        <v>28757</v>
      </c>
      <c r="G33" s="27">
        <f t="shared" si="0"/>
        <v>43.649635036496349</v>
      </c>
      <c r="H33" s="27">
        <f t="shared" si="1"/>
        <v>62.628220484787768</v>
      </c>
      <c r="I33" s="26">
        <v>858</v>
      </c>
      <c r="J33" s="26">
        <v>38078</v>
      </c>
    </row>
    <row r="34" spans="1:10" s="2" customFormat="1" x14ac:dyDescent="0.25">
      <c r="A34" s="25">
        <v>26</v>
      </c>
      <c r="B34" s="26" t="s">
        <v>37</v>
      </c>
      <c r="C34" s="26">
        <v>835</v>
      </c>
      <c r="D34" s="26">
        <v>87980</v>
      </c>
      <c r="E34" s="26">
        <v>147</v>
      </c>
      <c r="F34" s="26">
        <v>26487</v>
      </c>
      <c r="G34" s="27">
        <f t="shared" si="0"/>
        <v>17.604790419161674</v>
      </c>
      <c r="H34" s="27">
        <f t="shared" si="1"/>
        <v>30.105705842236873</v>
      </c>
      <c r="I34" s="26">
        <v>1001</v>
      </c>
      <c r="J34" s="26">
        <v>26047</v>
      </c>
    </row>
    <row r="35" spans="1:10" s="2" customFormat="1" x14ac:dyDescent="0.25">
      <c r="A35" s="25">
        <v>27</v>
      </c>
      <c r="B35" s="26" t="s">
        <v>38</v>
      </c>
      <c r="C35" s="26">
        <v>12549</v>
      </c>
      <c r="D35" s="26">
        <v>656962</v>
      </c>
      <c r="E35" s="26">
        <v>3081</v>
      </c>
      <c r="F35" s="26">
        <v>303009</v>
      </c>
      <c r="G35" s="27">
        <f t="shared" si="0"/>
        <v>24.551757112120487</v>
      </c>
      <c r="H35" s="27">
        <f t="shared" si="1"/>
        <v>46.122759002803818</v>
      </c>
      <c r="I35" s="26">
        <v>23902</v>
      </c>
      <c r="J35" s="26">
        <v>459290</v>
      </c>
    </row>
    <row r="36" spans="1:10" s="2" customFormat="1" x14ac:dyDescent="0.25">
      <c r="A36" s="25">
        <v>28</v>
      </c>
      <c r="B36" s="26" t="s">
        <v>39</v>
      </c>
      <c r="C36" s="26">
        <v>1612</v>
      </c>
      <c r="D36" s="26">
        <v>120386</v>
      </c>
      <c r="E36" s="26">
        <v>630</v>
      </c>
      <c r="F36" s="26">
        <v>51381</v>
      </c>
      <c r="G36" s="27">
        <f t="shared" si="0"/>
        <v>39.08188585607941</v>
      </c>
      <c r="H36" s="27">
        <f t="shared" si="1"/>
        <v>42.680211984782282</v>
      </c>
      <c r="I36" s="26">
        <v>1980</v>
      </c>
      <c r="J36" s="26">
        <v>87694</v>
      </c>
    </row>
    <row r="37" spans="1:10" s="2" customFormat="1" x14ac:dyDescent="0.25">
      <c r="A37" s="25">
        <v>29</v>
      </c>
      <c r="B37" s="26" t="s">
        <v>40</v>
      </c>
      <c r="C37" s="26">
        <v>3216</v>
      </c>
      <c r="D37" s="26">
        <v>363919</v>
      </c>
      <c r="E37" s="26">
        <v>1090</v>
      </c>
      <c r="F37" s="26">
        <v>190412</v>
      </c>
      <c r="G37" s="27">
        <f t="shared" si="0"/>
        <v>33.89303482587065</v>
      </c>
      <c r="H37" s="27">
        <f t="shared" si="1"/>
        <v>52.322632234096048</v>
      </c>
      <c r="I37" s="26">
        <v>4162</v>
      </c>
      <c r="J37" s="26">
        <v>201372</v>
      </c>
    </row>
    <row r="38" spans="1:10" s="2" customFormat="1" x14ac:dyDescent="0.25">
      <c r="A38" s="25">
        <v>30</v>
      </c>
      <c r="B38" s="26" t="s">
        <v>41</v>
      </c>
      <c r="C38" s="26">
        <v>2418</v>
      </c>
      <c r="D38" s="26">
        <v>45633</v>
      </c>
      <c r="E38" s="26">
        <v>163</v>
      </c>
      <c r="F38" s="26">
        <v>30802</v>
      </c>
      <c r="G38" s="27">
        <f t="shared" si="0"/>
        <v>6.7411083540115797</v>
      </c>
      <c r="H38" s="27">
        <f t="shared" si="1"/>
        <v>67.49939736594132</v>
      </c>
      <c r="I38" s="26">
        <v>1508</v>
      </c>
      <c r="J38" s="26">
        <v>36382</v>
      </c>
    </row>
    <row r="39" spans="1:10" s="2" customFormat="1" x14ac:dyDescent="0.25">
      <c r="A39" s="25">
        <v>31</v>
      </c>
      <c r="B39" s="26" t="s">
        <v>42</v>
      </c>
      <c r="C39" s="26">
        <v>583</v>
      </c>
      <c r="D39" s="26">
        <v>27865</v>
      </c>
      <c r="E39" s="26">
        <v>151</v>
      </c>
      <c r="F39" s="26">
        <v>14350</v>
      </c>
      <c r="G39" s="27">
        <f t="shared" si="0"/>
        <v>25.900514579759864</v>
      </c>
      <c r="H39" s="27">
        <f t="shared" si="1"/>
        <v>51.498295352592862</v>
      </c>
      <c r="I39" s="26">
        <v>689</v>
      </c>
      <c r="J39" s="26">
        <v>17108</v>
      </c>
    </row>
    <row r="40" spans="1:10" s="2" customFormat="1" x14ac:dyDescent="0.25">
      <c r="A40" s="25">
        <v>32</v>
      </c>
      <c r="B40" s="26" t="s">
        <v>43</v>
      </c>
      <c r="C40" s="26">
        <v>10202</v>
      </c>
      <c r="D40" s="26">
        <v>105781</v>
      </c>
      <c r="E40" s="26">
        <v>847</v>
      </c>
      <c r="F40" s="26">
        <v>45671</v>
      </c>
      <c r="G40" s="27">
        <f t="shared" si="0"/>
        <v>8.3022936679082537</v>
      </c>
      <c r="H40" s="27">
        <f t="shared" si="1"/>
        <v>43.175050339853094</v>
      </c>
      <c r="I40" s="26">
        <v>3438</v>
      </c>
      <c r="J40" s="26">
        <v>123611</v>
      </c>
    </row>
    <row r="41" spans="1:10" s="2" customFormat="1" x14ac:dyDescent="0.25">
      <c r="A41" s="25">
        <v>33</v>
      </c>
      <c r="B41" s="26" t="s">
        <v>44</v>
      </c>
      <c r="C41" s="26">
        <v>1305</v>
      </c>
      <c r="D41" s="26">
        <v>30151</v>
      </c>
      <c r="E41" s="26">
        <v>386</v>
      </c>
      <c r="F41" s="26">
        <v>14444</v>
      </c>
      <c r="G41" s="27">
        <f t="shared" si="0"/>
        <v>29.578544061302679</v>
      </c>
      <c r="H41" s="27">
        <f t="shared" si="1"/>
        <v>47.905542104739482</v>
      </c>
      <c r="I41" s="26">
        <v>1549</v>
      </c>
      <c r="J41" s="26">
        <v>27354</v>
      </c>
    </row>
    <row r="42" spans="1:10" s="2" customFormat="1" ht="18.75" x14ac:dyDescent="0.4">
      <c r="A42" s="28" t="s">
        <v>45</v>
      </c>
      <c r="B42" s="29"/>
      <c r="C42" s="30">
        <f>SUM(C9:C41)</f>
        <v>175117</v>
      </c>
      <c r="D42" s="30">
        <f>SUM(D9:D41)</f>
        <v>4287772</v>
      </c>
      <c r="E42" s="30">
        <f>SUM(E9:E41)</f>
        <v>87618</v>
      </c>
      <c r="F42" s="30">
        <f>SUM(F9:F41)</f>
        <v>2410814</v>
      </c>
      <c r="G42" s="31">
        <f t="shared" si="0"/>
        <v>50.033977283758858</v>
      </c>
      <c r="H42" s="31">
        <f t="shared" si="1"/>
        <v>56.225331011070558</v>
      </c>
      <c r="I42" s="30">
        <f>SUM(I9:I41)</f>
        <v>162806</v>
      </c>
      <c r="J42" s="30">
        <f>SUM(J9:J41)</f>
        <v>3360111</v>
      </c>
    </row>
    <row r="43" spans="1:10" s="2" customFormat="1" x14ac:dyDescent="0.25">
      <c r="A43" s="26"/>
      <c r="B43" s="26" t="s">
        <v>46</v>
      </c>
      <c r="C43" s="26"/>
      <c r="D43" s="26"/>
      <c r="E43" s="26"/>
      <c r="F43" s="26"/>
      <c r="G43" s="26"/>
      <c r="H43" s="26"/>
      <c r="I43" s="26"/>
      <c r="J43" s="26"/>
    </row>
  </sheetData>
  <mergeCells count="10">
    <mergeCell ref="A42:B42"/>
    <mergeCell ref="A1:J1"/>
    <mergeCell ref="A3:J3"/>
    <mergeCell ref="A4:J4"/>
    <mergeCell ref="C6:D7"/>
    <mergeCell ref="E6:F7"/>
    <mergeCell ref="G6:H7"/>
    <mergeCell ref="I6:J7"/>
    <mergeCell ref="A6:A8"/>
    <mergeCell ref="B6:B8"/>
  </mergeCells>
  <printOptions horizontalCentered="1" verticalCentered="1"/>
  <pageMargins left="0.78740157480314965" right="0.78740157480314965" top="0.59055118110236227" bottom="0.59055118110236227" header="0" footer="0"/>
  <pageSetup paperSize="9"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43"/>
  <sheetViews>
    <sheetView view="pageBreakPreview" zoomScale="90" zoomScaleSheetLayoutView="90" workbookViewId="0">
      <selection activeCell="A5" sqref="A5:J5"/>
    </sheetView>
  </sheetViews>
  <sheetFormatPr defaultColWidth="9.140625" defaultRowHeight="15" x14ac:dyDescent="0.25"/>
  <cols>
    <col min="1" max="1" width="6" customWidth="1"/>
    <col min="2" max="2" width="21.28515625" customWidth="1"/>
    <col min="3" max="3" width="11.7109375" customWidth="1"/>
    <col min="4" max="4" width="12.7109375" style="1" customWidth="1"/>
    <col min="5" max="5" width="11.7109375" customWidth="1"/>
    <col min="6" max="6" width="12.85546875" style="1" bestFit="1" customWidth="1"/>
    <col min="7" max="7" width="10.140625" style="1" customWidth="1"/>
    <col min="8" max="8" width="9.7109375" style="1" customWidth="1"/>
    <col min="9" max="9" width="11.7109375" customWidth="1"/>
    <col min="10" max="10" width="13.7109375" style="1" customWidth="1"/>
    <col min="11" max="12" width="9.140625" hidden="1" customWidth="1"/>
    <col min="13" max="14" width="9.140625" customWidth="1"/>
  </cols>
  <sheetData>
    <row r="1" spans="1:10" ht="27" customHeight="1" x14ac:dyDescent="0.5">
      <c r="A1" s="4" t="s">
        <v>55</v>
      </c>
      <c r="B1" s="4"/>
      <c r="C1" s="4"/>
      <c r="D1" s="4"/>
      <c r="E1" s="4"/>
      <c r="F1" s="4"/>
      <c r="G1" s="4"/>
      <c r="H1" s="4"/>
      <c r="I1" s="4"/>
      <c r="J1" s="4"/>
    </row>
    <row r="3" spans="1:10" ht="19.5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spans="1:10" ht="19.5" x14ac:dyDescent="0.25">
      <c r="A4" s="5" t="s">
        <v>67</v>
      </c>
      <c r="B4" s="5"/>
      <c r="C4" s="5"/>
      <c r="D4" s="5"/>
      <c r="E4" s="5"/>
      <c r="F4" s="5"/>
      <c r="G4" s="5"/>
      <c r="H4" s="5"/>
      <c r="I4" s="5"/>
      <c r="J4" s="5"/>
    </row>
    <row r="5" spans="1:10" ht="19.5" x14ac:dyDescent="0.4">
      <c r="A5" s="32" t="s">
        <v>56</v>
      </c>
      <c r="B5" s="33"/>
      <c r="C5" s="34"/>
      <c r="D5" s="35"/>
      <c r="E5" s="36"/>
      <c r="F5" s="35"/>
      <c r="G5" s="35"/>
      <c r="H5" s="35"/>
      <c r="I5" s="34"/>
      <c r="J5" s="37" t="s">
        <v>4</v>
      </c>
    </row>
    <row r="6" spans="1:10" ht="15.75" customHeight="1" x14ac:dyDescent="0.25">
      <c r="A6" s="14" t="s">
        <v>5</v>
      </c>
      <c r="B6" s="15" t="s">
        <v>6</v>
      </c>
      <c r="C6" s="15" t="str">
        <f>ACP!C6</f>
        <v>Target 2025 - 26</v>
      </c>
      <c r="D6" s="16"/>
      <c r="E6" s="17" t="s">
        <v>7</v>
      </c>
      <c r="F6" s="18"/>
      <c r="G6" s="14" t="s">
        <v>8</v>
      </c>
      <c r="H6" s="19"/>
      <c r="I6" s="17" t="s">
        <v>9</v>
      </c>
      <c r="J6" s="20"/>
    </row>
    <row r="7" spans="1:10" ht="31.5" customHeight="1" x14ac:dyDescent="0.25">
      <c r="A7" s="7"/>
      <c r="B7" s="6"/>
      <c r="C7" s="21"/>
      <c r="D7" s="21"/>
      <c r="E7" s="22"/>
      <c r="F7" s="22"/>
      <c r="G7" s="23"/>
      <c r="H7" s="23"/>
      <c r="I7" s="22"/>
      <c r="J7" s="22"/>
    </row>
    <row r="8" spans="1:10" ht="15.75" x14ac:dyDescent="0.25">
      <c r="A8" s="7"/>
      <c r="B8" s="6"/>
      <c r="C8" s="3" t="s">
        <v>10</v>
      </c>
      <c r="D8" s="24" t="s">
        <v>11</v>
      </c>
      <c r="E8" s="3" t="s">
        <v>10</v>
      </c>
      <c r="F8" s="24" t="s">
        <v>11</v>
      </c>
      <c r="G8" s="24" t="s">
        <v>10</v>
      </c>
      <c r="H8" s="24" t="s">
        <v>11</v>
      </c>
      <c r="I8" s="3" t="s">
        <v>10</v>
      </c>
      <c r="J8" s="24" t="s">
        <v>11</v>
      </c>
    </row>
    <row r="9" spans="1:10" s="2" customFormat="1" x14ac:dyDescent="0.25">
      <c r="A9" s="25">
        <v>1</v>
      </c>
      <c r="B9" s="26" t="s">
        <v>12</v>
      </c>
      <c r="C9" s="26">
        <v>324664</v>
      </c>
      <c r="D9" s="26">
        <v>1633114</v>
      </c>
      <c r="E9" s="26">
        <v>176127</v>
      </c>
      <c r="F9" s="26">
        <v>818700</v>
      </c>
      <c r="G9" s="27">
        <f t="shared" ref="G9:G42" si="0">(E9/C9)*100</f>
        <v>54.249008205406199</v>
      </c>
      <c r="H9" s="27">
        <f t="shared" ref="H9:H42" si="1">(F9/D9)*100</f>
        <v>50.131221702832754</v>
      </c>
      <c r="I9" s="26">
        <v>339804</v>
      </c>
      <c r="J9" s="26">
        <v>1499098</v>
      </c>
    </row>
    <row r="10" spans="1:10" s="2" customFormat="1" x14ac:dyDescent="0.25">
      <c r="A10" s="25">
        <v>2</v>
      </c>
      <c r="B10" s="26" t="s">
        <v>13</v>
      </c>
      <c r="C10" s="26">
        <v>158755</v>
      </c>
      <c r="D10" s="26">
        <v>671487</v>
      </c>
      <c r="E10" s="26">
        <v>89221</v>
      </c>
      <c r="F10" s="26">
        <v>437769</v>
      </c>
      <c r="G10" s="27">
        <f t="shared" si="0"/>
        <v>56.200434631980087</v>
      </c>
      <c r="H10" s="27">
        <f t="shared" si="1"/>
        <v>65.193965035808588</v>
      </c>
      <c r="I10" s="26">
        <v>153257</v>
      </c>
      <c r="J10" s="26">
        <v>622277</v>
      </c>
    </row>
    <row r="11" spans="1:10" s="2" customFormat="1" x14ac:dyDescent="0.25">
      <c r="A11" s="25">
        <v>3</v>
      </c>
      <c r="B11" s="26" t="s">
        <v>14</v>
      </c>
      <c r="C11" s="26">
        <v>201901</v>
      </c>
      <c r="D11" s="26">
        <v>464607</v>
      </c>
      <c r="E11" s="26">
        <v>45657</v>
      </c>
      <c r="F11" s="26">
        <v>158711</v>
      </c>
      <c r="G11" s="27">
        <f t="shared" si="0"/>
        <v>22.613558129974592</v>
      </c>
      <c r="H11" s="27">
        <f t="shared" si="1"/>
        <v>34.160268786307569</v>
      </c>
      <c r="I11" s="26">
        <v>259288</v>
      </c>
      <c r="J11" s="26">
        <v>442512</v>
      </c>
    </row>
    <row r="12" spans="1:10" s="2" customFormat="1" x14ac:dyDescent="0.25">
      <c r="A12" s="25">
        <v>4</v>
      </c>
      <c r="B12" s="26" t="s">
        <v>15</v>
      </c>
      <c r="C12" s="26">
        <v>103719</v>
      </c>
      <c r="D12" s="26">
        <v>369561</v>
      </c>
      <c r="E12" s="26">
        <v>25250</v>
      </c>
      <c r="F12" s="26">
        <v>150005</v>
      </c>
      <c r="G12" s="27">
        <f t="shared" si="0"/>
        <v>24.344623453754856</v>
      </c>
      <c r="H12" s="27">
        <f t="shared" si="1"/>
        <v>40.590051439410544</v>
      </c>
      <c r="I12" s="26">
        <v>148236</v>
      </c>
      <c r="J12" s="26">
        <v>339662</v>
      </c>
    </row>
    <row r="13" spans="1:10" s="2" customFormat="1" x14ac:dyDescent="0.25">
      <c r="A13" s="25">
        <v>5</v>
      </c>
      <c r="B13" s="26" t="s">
        <v>16</v>
      </c>
      <c r="C13" s="26">
        <v>339424</v>
      </c>
      <c r="D13" s="26">
        <v>1242023</v>
      </c>
      <c r="E13" s="26">
        <v>81265</v>
      </c>
      <c r="F13" s="26">
        <v>503434</v>
      </c>
      <c r="G13" s="27">
        <f t="shared" si="0"/>
        <v>23.942031205807485</v>
      </c>
      <c r="H13" s="27">
        <f t="shared" si="1"/>
        <v>40.533387868018544</v>
      </c>
      <c r="I13" s="26">
        <v>305133</v>
      </c>
      <c r="J13" s="26">
        <v>1214032</v>
      </c>
    </row>
    <row r="14" spans="1:10" s="2" customFormat="1" x14ac:dyDescent="0.25">
      <c r="A14" s="25">
        <v>6</v>
      </c>
      <c r="B14" s="26" t="s">
        <v>17</v>
      </c>
      <c r="C14" s="26">
        <v>119132</v>
      </c>
      <c r="D14" s="26">
        <v>291127</v>
      </c>
      <c r="E14" s="26">
        <v>38312</v>
      </c>
      <c r="F14" s="26">
        <v>113769</v>
      </c>
      <c r="G14" s="27">
        <f t="shared" si="0"/>
        <v>32.159285498438706</v>
      </c>
      <c r="H14" s="27">
        <f t="shared" si="1"/>
        <v>39.078821270442113</v>
      </c>
      <c r="I14" s="26">
        <v>111095</v>
      </c>
      <c r="J14" s="26">
        <v>278977</v>
      </c>
    </row>
    <row r="15" spans="1:10" s="2" customFormat="1" x14ac:dyDescent="0.25">
      <c r="A15" s="25">
        <v>7</v>
      </c>
      <c r="B15" s="26" t="s">
        <v>18</v>
      </c>
      <c r="C15" s="26">
        <v>150389</v>
      </c>
      <c r="D15" s="26">
        <v>606391</v>
      </c>
      <c r="E15" s="26">
        <v>94612</v>
      </c>
      <c r="F15" s="26">
        <v>319473</v>
      </c>
      <c r="G15" s="27">
        <f t="shared" si="0"/>
        <v>62.911516134823685</v>
      </c>
      <c r="H15" s="27">
        <f t="shared" si="1"/>
        <v>52.684324140694706</v>
      </c>
      <c r="I15" s="26">
        <v>159745</v>
      </c>
      <c r="J15" s="26">
        <v>506503</v>
      </c>
    </row>
    <row r="16" spans="1:10" s="2" customFormat="1" x14ac:dyDescent="0.25">
      <c r="A16" s="25">
        <v>8</v>
      </c>
      <c r="B16" s="26" t="s">
        <v>19</v>
      </c>
      <c r="C16" s="26">
        <v>81940</v>
      </c>
      <c r="D16" s="26">
        <v>306300</v>
      </c>
      <c r="E16" s="26">
        <v>57441</v>
      </c>
      <c r="F16" s="26">
        <v>275927</v>
      </c>
      <c r="G16" s="27">
        <f t="shared" si="0"/>
        <v>70.101293629484985</v>
      </c>
      <c r="H16" s="27">
        <f t="shared" si="1"/>
        <v>90.083904668625522</v>
      </c>
      <c r="I16" s="26">
        <v>85069</v>
      </c>
      <c r="J16" s="26">
        <v>239880</v>
      </c>
    </row>
    <row r="17" spans="1:10" s="2" customFormat="1" x14ac:dyDescent="0.25">
      <c r="A17" s="25">
        <v>9</v>
      </c>
      <c r="B17" s="26" t="s">
        <v>20</v>
      </c>
      <c r="C17" s="26">
        <v>51260</v>
      </c>
      <c r="D17" s="26">
        <v>90886</v>
      </c>
      <c r="E17" s="26">
        <v>17326</v>
      </c>
      <c r="F17" s="26">
        <v>42586</v>
      </c>
      <c r="G17" s="27">
        <f t="shared" si="0"/>
        <v>33.800234100663282</v>
      </c>
      <c r="H17" s="27">
        <f t="shared" si="1"/>
        <v>46.856501551394054</v>
      </c>
      <c r="I17" s="26">
        <v>75577</v>
      </c>
      <c r="J17" s="26">
        <v>118632</v>
      </c>
    </row>
    <row r="18" spans="1:10" s="2" customFormat="1" x14ac:dyDescent="0.25">
      <c r="A18" s="25">
        <v>10</v>
      </c>
      <c r="B18" s="26" t="s">
        <v>21</v>
      </c>
      <c r="C18" s="26">
        <v>2308</v>
      </c>
      <c r="D18" s="26">
        <v>3344</v>
      </c>
      <c r="E18" s="26">
        <v>1249</v>
      </c>
      <c r="F18" s="26">
        <v>1050</v>
      </c>
      <c r="G18" s="27">
        <f t="shared" si="0"/>
        <v>54.116117850953202</v>
      </c>
      <c r="H18" s="27">
        <f t="shared" si="1"/>
        <v>31.399521531100476</v>
      </c>
      <c r="I18" s="26">
        <v>6149</v>
      </c>
      <c r="J18" s="26">
        <v>5919</v>
      </c>
    </row>
    <row r="19" spans="1:10" s="2" customFormat="1" x14ac:dyDescent="0.25">
      <c r="A19" s="25">
        <v>11</v>
      </c>
      <c r="B19" s="26" t="s">
        <v>22</v>
      </c>
      <c r="C19" s="26">
        <v>118140</v>
      </c>
      <c r="D19" s="26">
        <v>300089</v>
      </c>
      <c r="E19" s="26">
        <v>63433</v>
      </c>
      <c r="F19" s="26">
        <v>177452</v>
      </c>
      <c r="G19" s="27">
        <f t="shared" si="0"/>
        <v>53.693076011511764</v>
      </c>
      <c r="H19" s="27">
        <f t="shared" si="1"/>
        <v>59.133123839927492</v>
      </c>
      <c r="I19" s="26">
        <v>92634</v>
      </c>
      <c r="J19" s="26">
        <v>255007</v>
      </c>
    </row>
    <row r="20" spans="1:10" s="2" customFormat="1" x14ac:dyDescent="0.25">
      <c r="A20" s="25">
        <v>12</v>
      </c>
      <c r="B20" s="26" t="s">
        <v>23</v>
      </c>
      <c r="C20" s="26">
        <v>150071</v>
      </c>
      <c r="D20" s="26">
        <v>149821</v>
      </c>
      <c r="E20" s="26">
        <v>52267</v>
      </c>
      <c r="F20" s="26">
        <v>62899</v>
      </c>
      <c r="G20" s="27">
        <f t="shared" si="0"/>
        <v>34.828181327504979</v>
      </c>
      <c r="H20" s="27">
        <f t="shared" si="1"/>
        <v>41.982766100880383</v>
      </c>
      <c r="I20" s="26">
        <v>189318</v>
      </c>
      <c r="J20" s="26">
        <v>168532</v>
      </c>
    </row>
    <row r="21" spans="1:10" s="2" customFormat="1" x14ac:dyDescent="0.25">
      <c r="A21" s="25">
        <v>13</v>
      </c>
      <c r="B21" s="26" t="s">
        <v>24</v>
      </c>
      <c r="C21" s="26">
        <v>98436</v>
      </c>
      <c r="D21" s="26">
        <v>350676</v>
      </c>
      <c r="E21" s="26">
        <v>46176</v>
      </c>
      <c r="F21" s="26">
        <v>154041</v>
      </c>
      <c r="G21" s="27">
        <f t="shared" si="0"/>
        <v>46.909667194928687</v>
      </c>
      <c r="H21" s="27">
        <f t="shared" si="1"/>
        <v>43.926872668788278</v>
      </c>
      <c r="I21" s="26">
        <v>152487</v>
      </c>
      <c r="J21" s="26">
        <v>352588</v>
      </c>
    </row>
    <row r="22" spans="1:10" s="2" customFormat="1" x14ac:dyDescent="0.25">
      <c r="A22" s="25">
        <v>14</v>
      </c>
      <c r="B22" s="26" t="s">
        <v>25</v>
      </c>
      <c r="C22" s="26">
        <v>112053</v>
      </c>
      <c r="D22" s="26">
        <v>403666</v>
      </c>
      <c r="E22" s="26">
        <v>51511</v>
      </c>
      <c r="F22" s="26">
        <v>191659</v>
      </c>
      <c r="G22" s="27">
        <f t="shared" si="0"/>
        <v>45.970210525376388</v>
      </c>
      <c r="H22" s="27">
        <f t="shared" si="1"/>
        <v>47.479599470849664</v>
      </c>
      <c r="I22" s="26">
        <v>87849</v>
      </c>
      <c r="J22" s="26">
        <v>298909</v>
      </c>
    </row>
    <row r="23" spans="1:10" s="2" customFormat="1" x14ac:dyDescent="0.25">
      <c r="A23" s="25">
        <v>15</v>
      </c>
      <c r="B23" s="26" t="s">
        <v>26</v>
      </c>
      <c r="C23" s="26">
        <v>166669</v>
      </c>
      <c r="D23" s="26">
        <v>538555</v>
      </c>
      <c r="E23" s="26">
        <v>101523</v>
      </c>
      <c r="F23" s="26">
        <v>347908</v>
      </c>
      <c r="G23" s="27">
        <f t="shared" si="0"/>
        <v>60.912947218738935</v>
      </c>
      <c r="H23" s="27">
        <f t="shared" si="1"/>
        <v>64.600272952623229</v>
      </c>
      <c r="I23" s="26">
        <v>147411</v>
      </c>
      <c r="J23" s="26">
        <v>477330</v>
      </c>
    </row>
    <row r="24" spans="1:10" s="2" customFormat="1" x14ac:dyDescent="0.25">
      <c r="A24" s="25">
        <v>16</v>
      </c>
      <c r="B24" s="26" t="s">
        <v>27</v>
      </c>
      <c r="C24" s="26">
        <v>188175</v>
      </c>
      <c r="D24" s="26">
        <v>769070</v>
      </c>
      <c r="E24" s="26">
        <v>108537</v>
      </c>
      <c r="F24" s="26">
        <v>480415</v>
      </c>
      <c r="G24" s="27">
        <f t="shared" si="0"/>
        <v>57.678756476683937</v>
      </c>
      <c r="H24" s="27">
        <f t="shared" si="1"/>
        <v>62.467005604171277</v>
      </c>
      <c r="I24" s="26">
        <v>165187</v>
      </c>
      <c r="J24" s="26">
        <v>655428</v>
      </c>
    </row>
    <row r="25" spans="1:10" s="2" customFormat="1" x14ac:dyDescent="0.25">
      <c r="A25" s="25">
        <v>17</v>
      </c>
      <c r="B25" s="26" t="s">
        <v>28</v>
      </c>
      <c r="C25" s="26">
        <v>161079</v>
      </c>
      <c r="D25" s="26">
        <v>563124</v>
      </c>
      <c r="E25" s="26">
        <v>54410</v>
      </c>
      <c r="F25" s="26">
        <v>216733</v>
      </c>
      <c r="G25" s="27">
        <f t="shared" si="0"/>
        <v>33.778456533750521</v>
      </c>
      <c r="H25" s="27">
        <f t="shared" si="1"/>
        <v>38.487615516298362</v>
      </c>
      <c r="I25" s="26">
        <v>152856</v>
      </c>
      <c r="J25" s="26">
        <v>551996</v>
      </c>
    </row>
    <row r="26" spans="1:10" s="2" customFormat="1" x14ac:dyDescent="0.25">
      <c r="A26" s="25">
        <v>18</v>
      </c>
      <c r="B26" s="26" t="s">
        <v>29</v>
      </c>
      <c r="C26" s="26">
        <v>143860</v>
      </c>
      <c r="D26" s="26">
        <v>372234</v>
      </c>
      <c r="E26" s="26">
        <v>32389</v>
      </c>
      <c r="F26" s="26">
        <v>117909</v>
      </c>
      <c r="G26" s="27">
        <f t="shared" si="0"/>
        <v>22.514249965243987</v>
      </c>
      <c r="H26" s="27">
        <f t="shared" si="1"/>
        <v>31.67604248940183</v>
      </c>
      <c r="I26" s="26">
        <v>188421</v>
      </c>
      <c r="J26" s="26">
        <v>371191</v>
      </c>
    </row>
    <row r="27" spans="1:10" s="2" customFormat="1" x14ac:dyDescent="0.25">
      <c r="A27" s="25">
        <v>19</v>
      </c>
      <c r="B27" s="26" t="s">
        <v>30</v>
      </c>
      <c r="C27" s="26">
        <v>269983</v>
      </c>
      <c r="D27" s="26">
        <v>931627</v>
      </c>
      <c r="E27" s="26">
        <v>106415</v>
      </c>
      <c r="F27" s="26">
        <v>467958</v>
      </c>
      <c r="G27" s="27">
        <f t="shared" si="0"/>
        <v>39.415444676146279</v>
      </c>
      <c r="H27" s="27">
        <f t="shared" si="1"/>
        <v>50.230188691396883</v>
      </c>
      <c r="I27" s="26">
        <v>300520</v>
      </c>
      <c r="J27" s="26">
        <v>880687</v>
      </c>
    </row>
    <row r="28" spans="1:10" s="2" customFormat="1" x14ac:dyDescent="0.25">
      <c r="A28" s="25">
        <v>20</v>
      </c>
      <c r="B28" s="26" t="s">
        <v>31</v>
      </c>
      <c r="C28" s="26">
        <v>129132</v>
      </c>
      <c r="D28" s="26">
        <v>131450</v>
      </c>
      <c r="E28" s="26">
        <v>40601</v>
      </c>
      <c r="F28" s="26">
        <v>45090</v>
      </c>
      <c r="G28" s="27">
        <f t="shared" si="0"/>
        <v>31.441470743115573</v>
      </c>
      <c r="H28" s="27">
        <f t="shared" si="1"/>
        <v>34.30201597565614</v>
      </c>
      <c r="I28" s="26">
        <v>139133</v>
      </c>
      <c r="J28" s="26">
        <v>143334</v>
      </c>
    </row>
    <row r="29" spans="1:10" s="2" customFormat="1" x14ac:dyDescent="0.25">
      <c r="A29" s="25">
        <v>21</v>
      </c>
      <c r="B29" s="26" t="s">
        <v>32</v>
      </c>
      <c r="C29" s="26">
        <v>125719</v>
      </c>
      <c r="D29" s="26">
        <v>395773</v>
      </c>
      <c r="E29" s="26">
        <v>85121</v>
      </c>
      <c r="F29" s="26">
        <v>270352</v>
      </c>
      <c r="G29" s="27">
        <f t="shared" si="0"/>
        <v>67.707347338111177</v>
      </c>
      <c r="H29" s="27">
        <f t="shared" si="1"/>
        <v>68.309864493030091</v>
      </c>
      <c r="I29" s="26">
        <v>127118</v>
      </c>
      <c r="J29" s="26">
        <v>415704</v>
      </c>
    </row>
    <row r="30" spans="1:10" s="2" customFormat="1" x14ac:dyDescent="0.25">
      <c r="A30" s="25">
        <v>22</v>
      </c>
      <c r="B30" s="26" t="s">
        <v>33</v>
      </c>
      <c r="C30" s="26">
        <v>56363</v>
      </c>
      <c r="D30" s="26">
        <v>86723</v>
      </c>
      <c r="E30" s="26">
        <v>12917</v>
      </c>
      <c r="F30" s="26">
        <v>25660</v>
      </c>
      <c r="G30" s="27">
        <f t="shared" si="0"/>
        <v>22.917516810673668</v>
      </c>
      <c r="H30" s="27">
        <f t="shared" si="1"/>
        <v>29.588459808816577</v>
      </c>
      <c r="I30" s="26">
        <v>57355</v>
      </c>
      <c r="J30" s="26">
        <v>87446</v>
      </c>
    </row>
    <row r="31" spans="1:10" s="2" customFormat="1" x14ac:dyDescent="0.25">
      <c r="A31" s="25">
        <v>23</v>
      </c>
      <c r="B31" s="26" t="s">
        <v>34</v>
      </c>
      <c r="C31" s="26">
        <v>86804</v>
      </c>
      <c r="D31" s="26">
        <v>188951</v>
      </c>
      <c r="E31" s="26">
        <v>22572</v>
      </c>
      <c r="F31" s="26">
        <v>70629</v>
      </c>
      <c r="G31" s="27">
        <f t="shared" si="0"/>
        <v>26.003409981106863</v>
      </c>
      <c r="H31" s="27">
        <f t="shared" si="1"/>
        <v>37.379532259686371</v>
      </c>
      <c r="I31" s="26">
        <v>103144</v>
      </c>
      <c r="J31" s="26">
        <v>200623</v>
      </c>
    </row>
    <row r="32" spans="1:10" s="2" customFormat="1" x14ac:dyDescent="0.25">
      <c r="A32" s="25">
        <v>24</v>
      </c>
      <c r="B32" s="26" t="s">
        <v>35</v>
      </c>
      <c r="C32" s="26">
        <v>120770</v>
      </c>
      <c r="D32" s="26">
        <v>163316</v>
      </c>
      <c r="E32" s="26">
        <v>36833</v>
      </c>
      <c r="F32" s="26">
        <v>43752</v>
      </c>
      <c r="G32" s="27">
        <f t="shared" si="0"/>
        <v>30.498468162623166</v>
      </c>
      <c r="H32" s="27">
        <f t="shared" si="1"/>
        <v>26.789781772759557</v>
      </c>
      <c r="I32" s="26">
        <v>204353</v>
      </c>
      <c r="J32" s="26">
        <v>161291</v>
      </c>
    </row>
    <row r="33" spans="1:10" s="2" customFormat="1" x14ac:dyDescent="0.25">
      <c r="A33" s="25">
        <v>25</v>
      </c>
      <c r="B33" s="26" t="s">
        <v>36</v>
      </c>
      <c r="C33" s="26">
        <v>144680</v>
      </c>
      <c r="D33" s="26">
        <v>453832</v>
      </c>
      <c r="E33" s="26">
        <v>63053</v>
      </c>
      <c r="F33" s="26">
        <v>215817</v>
      </c>
      <c r="G33" s="27">
        <f t="shared" si="0"/>
        <v>43.581006358860932</v>
      </c>
      <c r="H33" s="27">
        <f t="shared" si="1"/>
        <v>47.554381356977913</v>
      </c>
      <c r="I33" s="26">
        <v>148336</v>
      </c>
      <c r="J33" s="26">
        <v>438955</v>
      </c>
    </row>
    <row r="34" spans="1:10" s="2" customFormat="1" x14ac:dyDescent="0.25">
      <c r="A34" s="25">
        <v>26</v>
      </c>
      <c r="B34" s="26" t="s">
        <v>37</v>
      </c>
      <c r="C34" s="26">
        <v>77078</v>
      </c>
      <c r="D34" s="26">
        <v>289844</v>
      </c>
      <c r="E34" s="26">
        <v>33868</v>
      </c>
      <c r="F34" s="26">
        <v>125833</v>
      </c>
      <c r="G34" s="27">
        <f t="shared" si="0"/>
        <v>43.939905031267031</v>
      </c>
      <c r="H34" s="27">
        <f t="shared" si="1"/>
        <v>43.414043416458512</v>
      </c>
      <c r="I34" s="26">
        <v>54150</v>
      </c>
      <c r="J34" s="26">
        <v>180698</v>
      </c>
    </row>
    <row r="35" spans="1:10" s="2" customFormat="1" x14ac:dyDescent="0.25">
      <c r="A35" s="25">
        <v>27</v>
      </c>
      <c r="B35" s="26" t="s">
        <v>38</v>
      </c>
      <c r="C35" s="26">
        <v>386563</v>
      </c>
      <c r="D35" s="26">
        <v>1541993</v>
      </c>
      <c r="E35" s="26">
        <v>212216</v>
      </c>
      <c r="F35" s="26">
        <v>797495</v>
      </c>
      <c r="G35" s="27">
        <f t="shared" si="0"/>
        <v>54.898166663648617</v>
      </c>
      <c r="H35" s="27">
        <f t="shared" si="1"/>
        <v>51.718457865891743</v>
      </c>
      <c r="I35" s="26">
        <v>325356</v>
      </c>
      <c r="J35" s="26">
        <v>1189655</v>
      </c>
    </row>
    <row r="36" spans="1:10" s="2" customFormat="1" x14ac:dyDescent="0.25">
      <c r="A36" s="25">
        <v>28</v>
      </c>
      <c r="B36" s="26" t="s">
        <v>39</v>
      </c>
      <c r="C36" s="26">
        <v>173721</v>
      </c>
      <c r="D36" s="26">
        <v>694587</v>
      </c>
      <c r="E36" s="26">
        <v>41329</v>
      </c>
      <c r="F36" s="26">
        <v>263790</v>
      </c>
      <c r="G36" s="27">
        <f t="shared" si="0"/>
        <v>23.790445599553305</v>
      </c>
      <c r="H36" s="27">
        <f t="shared" si="1"/>
        <v>37.977963883573977</v>
      </c>
      <c r="I36" s="26">
        <v>186993</v>
      </c>
      <c r="J36" s="26">
        <v>580743</v>
      </c>
    </row>
    <row r="37" spans="1:10" s="2" customFormat="1" x14ac:dyDescent="0.25">
      <c r="A37" s="25">
        <v>29</v>
      </c>
      <c r="B37" s="26" t="s">
        <v>40</v>
      </c>
      <c r="C37" s="26">
        <v>117208</v>
      </c>
      <c r="D37" s="26">
        <v>838608</v>
      </c>
      <c r="E37" s="26">
        <v>32013</v>
      </c>
      <c r="F37" s="26">
        <v>316288</v>
      </c>
      <c r="G37" s="27">
        <f t="shared" si="0"/>
        <v>27.312982049006894</v>
      </c>
      <c r="H37" s="27">
        <f t="shared" si="1"/>
        <v>37.715833858012324</v>
      </c>
      <c r="I37" s="26">
        <v>143547</v>
      </c>
      <c r="J37" s="26">
        <v>672811</v>
      </c>
    </row>
    <row r="38" spans="1:10" s="2" customFormat="1" x14ac:dyDescent="0.25">
      <c r="A38" s="25">
        <v>30</v>
      </c>
      <c r="B38" s="26" t="s">
        <v>41</v>
      </c>
      <c r="C38" s="26">
        <v>179047</v>
      </c>
      <c r="D38" s="26">
        <v>550718</v>
      </c>
      <c r="E38" s="26">
        <v>88054</v>
      </c>
      <c r="F38" s="26">
        <v>281613</v>
      </c>
      <c r="G38" s="27">
        <f t="shared" si="0"/>
        <v>49.179265779376365</v>
      </c>
      <c r="H38" s="27">
        <f t="shared" si="1"/>
        <v>51.135608423912061</v>
      </c>
      <c r="I38" s="26">
        <v>180214</v>
      </c>
      <c r="J38" s="26">
        <v>536211</v>
      </c>
    </row>
    <row r="39" spans="1:10" s="2" customFormat="1" x14ac:dyDescent="0.25">
      <c r="A39" s="25">
        <v>31</v>
      </c>
      <c r="B39" s="26" t="s">
        <v>42</v>
      </c>
      <c r="C39" s="26">
        <v>29532</v>
      </c>
      <c r="D39" s="26">
        <v>111190</v>
      </c>
      <c r="E39" s="26">
        <v>7121</v>
      </c>
      <c r="F39" s="26">
        <v>38864</v>
      </c>
      <c r="G39" s="27">
        <f t="shared" si="0"/>
        <v>24.112826764188</v>
      </c>
      <c r="H39" s="27">
        <f t="shared" si="1"/>
        <v>34.952783523698173</v>
      </c>
      <c r="I39" s="26">
        <v>40248</v>
      </c>
      <c r="J39" s="26">
        <v>88400</v>
      </c>
    </row>
    <row r="40" spans="1:10" s="2" customFormat="1" x14ac:dyDescent="0.25">
      <c r="A40" s="25">
        <v>32</v>
      </c>
      <c r="B40" s="26" t="s">
        <v>43</v>
      </c>
      <c r="C40" s="26">
        <v>169710</v>
      </c>
      <c r="D40" s="26">
        <v>485899</v>
      </c>
      <c r="E40" s="26">
        <v>48346</v>
      </c>
      <c r="F40" s="26">
        <v>179797</v>
      </c>
      <c r="G40" s="27">
        <f t="shared" si="0"/>
        <v>28.487419715986096</v>
      </c>
      <c r="H40" s="27">
        <f t="shared" si="1"/>
        <v>37.002957404728143</v>
      </c>
      <c r="I40" s="26">
        <v>221226</v>
      </c>
      <c r="J40" s="26">
        <v>540013</v>
      </c>
    </row>
    <row r="41" spans="1:10" s="2" customFormat="1" x14ac:dyDescent="0.25">
      <c r="A41" s="25">
        <v>33</v>
      </c>
      <c r="B41" s="26" t="s">
        <v>44</v>
      </c>
      <c r="C41" s="26">
        <v>51140</v>
      </c>
      <c r="D41" s="26">
        <v>125709</v>
      </c>
      <c r="E41" s="26">
        <v>14616</v>
      </c>
      <c r="F41" s="26">
        <v>41524</v>
      </c>
      <c r="G41" s="27">
        <f t="shared" si="0"/>
        <v>28.580367618302699</v>
      </c>
      <c r="H41" s="27">
        <f t="shared" si="1"/>
        <v>33.031843384324112</v>
      </c>
      <c r="I41" s="26">
        <v>67327</v>
      </c>
      <c r="J41" s="26">
        <v>131267</v>
      </c>
    </row>
    <row r="42" spans="1:10" s="2" customFormat="1" ht="18.75" x14ac:dyDescent="0.4">
      <c r="A42" s="28" t="s">
        <v>45</v>
      </c>
      <c r="B42" s="29"/>
      <c r="C42" s="30">
        <f>SUM(C9:C41)</f>
        <v>4789425</v>
      </c>
      <c r="D42" s="30">
        <f>SUM(D9:D41)</f>
        <v>16116295</v>
      </c>
      <c r="E42" s="30">
        <f>SUM(E9:E41)</f>
        <v>1981781</v>
      </c>
      <c r="F42" s="30">
        <f>SUM(F9:F41)</f>
        <v>7754902</v>
      </c>
      <c r="G42" s="31">
        <f t="shared" si="0"/>
        <v>41.378265658194877</v>
      </c>
      <c r="H42" s="31">
        <f t="shared" si="1"/>
        <v>48.118391975326837</v>
      </c>
      <c r="I42" s="30">
        <f>SUM(I9:I41)</f>
        <v>5118536</v>
      </c>
      <c r="J42" s="30">
        <f>SUM(J9:J41)</f>
        <v>14646311</v>
      </c>
    </row>
    <row r="43" spans="1:10" s="2" customFormat="1" x14ac:dyDescent="0.25">
      <c r="A43" s="26"/>
      <c r="B43" s="26" t="s">
        <v>46</v>
      </c>
      <c r="C43" s="26"/>
      <c r="D43" s="26"/>
      <c r="E43" s="26"/>
      <c r="F43" s="26"/>
      <c r="G43" s="26"/>
      <c r="H43" s="26"/>
      <c r="I43" s="26"/>
      <c r="J43" s="26"/>
    </row>
  </sheetData>
  <mergeCells count="10">
    <mergeCell ref="A42:B42"/>
    <mergeCell ref="A1:J1"/>
    <mergeCell ref="A3:J3"/>
    <mergeCell ref="A4:J4"/>
    <mergeCell ref="C6:D7"/>
    <mergeCell ref="E6:F7"/>
    <mergeCell ref="G6:H7"/>
    <mergeCell ref="I6:J7"/>
    <mergeCell ref="A6:A8"/>
    <mergeCell ref="B6:B8"/>
  </mergeCells>
  <printOptions horizontalCentered="1" verticalCentered="1"/>
  <pageMargins left="0.78740157480314965" right="0.78740157480314965" top="0.59055118110236227" bottom="0.59055118110236227" header="0" footer="0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43"/>
  <sheetViews>
    <sheetView view="pageBreakPreview" zoomScale="90" zoomScaleSheetLayoutView="90" workbookViewId="0">
      <selection activeCell="D13" sqref="D13"/>
    </sheetView>
  </sheetViews>
  <sheetFormatPr defaultColWidth="9.140625" defaultRowHeight="15" x14ac:dyDescent="0.25"/>
  <cols>
    <col min="1" max="1" width="6.42578125" customWidth="1"/>
    <col min="2" max="2" width="20.5703125" customWidth="1"/>
    <col min="3" max="3" width="11.28515625" customWidth="1"/>
    <col min="4" max="4" width="12.85546875" style="1" customWidth="1"/>
    <col min="5" max="5" width="10" customWidth="1"/>
    <col min="6" max="6" width="14" style="1" customWidth="1"/>
    <col min="7" max="8" width="9.5703125" style="1" customWidth="1"/>
    <col min="9" max="9" width="11.28515625" customWidth="1"/>
    <col min="10" max="10" width="15.28515625" style="1" customWidth="1"/>
    <col min="11" max="12" width="9.140625" hidden="1" customWidth="1"/>
    <col min="13" max="14" width="9.140625" customWidth="1"/>
  </cols>
  <sheetData>
    <row r="1" spans="1:10" ht="27" customHeight="1" x14ac:dyDescent="0.5">
      <c r="A1" s="4" t="s">
        <v>57</v>
      </c>
      <c r="B1" s="4"/>
      <c r="C1" s="4"/>
      <c r="D1" s="4"/>
      <c r="E1" s="4"/>
      <c r="F1" s="4"/>
      <c r="G1" s="4"/>
      <c r="H1" s="4"/>
      <c r="I1" s="4"/>
      <c r="J1" s="4"/>
    </row>
    <row r="3" spans="1:10" ht="19.5" x14ac:dyDescent="0.25">
      <c r="A3" s="5" t="s">
        <v>58</v>
      </c>
      <c r="B3" s="5"/>
      <c r="C3" s="5"/>
      <c r="D3" s="5"/>
      <c r="E3" s="5"/>
      <c r="F3" s="5"/>
      <c r="G3" s="5"/>
      <c r="H3" s="5"/>
      <c r="I3" s="5"/>
      <c r="J3" s="5"/>
    </row>
    <row r="4" spans="1:10" ht="19.5" x14ac:dyDescent="0.25">
      <c r="A4" s="5" t="s">
        <v>68</v>
      </c>
      <c r="B4" s="5"/>
      <c r="C4" s="5"/>
      <c r="D4" s="5"/>
      <c r="E4" s="5"/>
      <c r="F4" s="5"/>
      <c r="G4" s="5"/>
      <c r="H4" s="5"/>
      <c r="I4" s="5"/>
      <c r="J4" s="5"/>
    </row>
    <row r="5" spans="1:10" ht="19.5" x14ac:dyDescent="0.25">
      <c r="A5" s="8" t="s">
        <v>59</v>
      </c>
      <c r="B5" s="9"/>
      <c r="C5" s="10"/>
      <c r="D5" s="11"/>
      <c r="E5" s="12"/>
      <c r="F5" s="11"/>
      <c r="G5" s="11"/>
      <c r="H5" s="11"/>
      <c r="I5" s="10"/>
      <c r="J5" s="13" t="s">
        <v>4</v>
      </c>
    </row>
    <row r="6" spans="1:10" ht="15.75" customHeight="1" x14ac:dyDescent="0.25">
      <c r="A6" s="14" t="s">
        <v>5</v>
      </c>
      <c r="B6" s="15" t="s">
        <v>6</v>
      </c>
      <c r="C6" s="15" t="str">
        <f>ACP!C6</f>
        <v>Target 2025 - 26</v>
      </c>
      <c r="D6" s="16"/>
      <c r="E6" s="17" t="s">
        <v>7</v>
      </c>
      <c r="F6" s="18"/>
      <c r="G6" s="14" t="s">
        <v>8</v>
      </c>
      <c r="H6" s="19"/>
      <c r="I6" s="17" t="s">
        <v>9</v>
      </c>
      <c r="J6" s="20"/>
    </row>
    <row r="7" spans="1:10" ht="31.5" customHeight="1" x14ac:dyDescent="0.25">
      <c r="A7" s="7"/>
      <c r="B7" s="6"/>
      <c r="C7" s="21"/>
      <c r="D7" s="21"/>
      <c r="E7" s="22"/>
      <c r="F7" s="22"/>
      <c r="G7" s="23"/>
      <c r="H7" s="23"/>
      <c r="I7" s="22"/>
      <c r="J7" s="22"/>
    </row>
    <row r="8" spans="1:10" ht="15.75" x14ac:dyDescent="0.25">
      <c r="A8" s="7"/>
      <c r="B8" s="6"/>
      <c r="C8" s="3" t="s">
        <v>10</v>
      </c>
      <c r="D8" s="24" t="s">
        <v>11</v>
      </c>
      <c r="E8" s="3" t="s">
        <v>10</v>
      </c>
      <c r="F8" s="24" t="s">
        <v>11</v>
      </c>
      <c r="G8" s="24" t="s">
        <v>10</v>
      </c>
      <c r="H8" s="24" t="s">
        <v>11</v>
      </c>
      <c r="I8" s="3" t="s">
        <v>10</v>
      </c>
      <c r="J8" s="24" t="s">
        <v>11</v>
      </c>
    </row>
    <row r="9" spans="1:10" s="2" customFormat="1" x14ac:dyDescent="0.25">
      <c r="A9" s="25">
        <v>1</v>
      </c>
      <c r="B9" s="26" t="s">
        <v>12</v>
      </c>
      <c r="C9" s="26">
        <v>165476</v>
      </c>
      <c r="D9" s="26">
        <v>8878520</v>
      </c>
      <c r="E9" s="26">
        <v>52019</v>
      </c>
      <c r="F9" s="26">
        <v>4565832</v>
      </c>
      <c r="G9" s="27">
        <f t="shared" ref="G9:G42" si="0">(E9/C9)*100</f>
        <v>31.435978631342309</v>
      </c>
      <c r="H9" s="27">
        <f t="shared" ref="H9:H42" si="1">(F9/D9)*100</f>
        <v>51.425597960020362</v>
      </c>
      <c r="I9" s="26">
        <v>296137</v>
      </c>
      <c r="J9" s="26">
        <v>8729116</v>
      </c>
    </row>
    <row r="10" spans="1:10" s="2" customFormat="1" x14ac:dyDescent="0.25">
      <c r="A10" s="25">
        <v>2</v>
      </c>
      <c r="B10" s="26" t="s">
        <v>13</v>
      </c>
      <c r="C10" s="26">
        <v>9468</v>
      </c>
      <c r="D10" s="26">
        <v>168320</v>
      </c>
      <c r="E10" s="26">
        <v>3325</v>
      </c>
      <c r="F10" s="26">
        <v>94213</v>
      </c>
      <c r="G10" s="27">
        <f t="shared" si="0"/>
        <v>35.11829319814111</v>
      </c>
      <c r="H10" s="27">
        <f t="shared" si="1"/>
        <v>55.972552281368827</v>
      </c>
      <c r="I10" s="26">
        <v>15546</v>
      </c>
      <c r="J10" s="26">
        <v>159720</v>
      </c>
    </row>
    <row r="11" spans="1:10" s="2" customFormat="1" x14ac:dyDescent="0.25">
      <c r="A11" s="25">
        <v>3</v>
      </c>
      <c r="B11" s="26" t="s">
        <v>14</v>
      </c>
      <c r="C11" s="26">
        <v>21118</v>
      </c>
      <c r="D11" s="26">
        <v>326305</v>
      </c>
      <c r="E11" s="26">
        <v>6325</v>
      </c>
      <c r="F11" s="26">
        <v>170769</v>
      </c>
      <c r="G11" s="27">
        <f t="shared" si="0"/>
        <v>29.950752912207594</v>
      </c>
      <c r="H11" s="27">
        <f t="shared" si="1"/>
        <v>52.334165887743069</v>
      </c>
      <c r="I11" s="26">
        <v>36294</v>
      </c>
      <c r="J11" s="26">
        <v>333891</v>
      </c>
    </row>
    <row r="12" spans="1:10" s="2" customFormat="1" x14ac:dyDescent="0.25">
      <c r="A12" s="25">
        <v>4</v>
      </c>
      <c r="B12" s="26" t="s">
        <v>15</v>
      </c>
      <c r="C12" s="26">
        <v>3750</v>
      </c>
      <c r="D12" s="26">
        <v>66503</v>
      </c>
      <c r="E12" s="26">
        <v>1396</v>
      </c>
      <c r="F12" s="26">
        <v>42347</v>
      </c>
      <c r="G12" s="27">
        <f t="shared" si="0"/>
        <v>37.226666666666667</v>
      </c>
      <c r="H12" s="27">
        <f t="shared" si="1"/>
        <v>63.6768266093259</v>
      </c>
      <c r="I12" s="26">
        <v>9622</v>
      </c>
      <c r="J12" s="26">
        <v>76117</v>
      </c>
    </row>
    <row r="13" spans="1:10" s="2" customFormat="1" x14ac:dyDescent="0.25">
      <c r="A13" s="25">
        <v>5</v>
      </c>
      <c r="B13" s="26" t="s">
        <v>16</v>
      </c>
      <c r="C13" s="26">
        <v>9868</v>
      </c>
      <c r="D13" s="26">
        <v>275338</v>
      </c>
      <c r="E13" s="26">
        <v>4796</v>
      </c>
      <c r="F13" s="26">
        <v>167390</v>
      </c>
      <c r="G13" s="27">
        <f t="shared" si="0"/>
        <v>48.601540332387515</v>
      </c>
      <c r="H13" s="27">
        <f t="shared" si="1"/>
        <v>60.794369102702859</v>
      </c>
      <c r="I13" s="26">
        <v>26983</v>
      </c>
      <c r="J13" s="26">
        <v>337551</v>
      </c>
    </row>
    <row r="14" spans="1:10" s="2" customFormat="1" x14ac:dyDescent="0.25">
      <c r="A14" s="25">
        <v>6</v>
      </c>
      <c r="B14" s="26" t="s">
        <v>17</v>
      </c>
      <c r="C14" s="26">
        <v>29951</v>
      </c>
      <c r="D14" s="26">
        <v>829646</v>
      </c>
      <c r="E14" s="26">
        <v>6870</v>
      </c>
      <c r="F14" s="26">
        <v>339662</v>
      </c>
      <c r="G14" s="27">
        <f t="shared" si="0"/>
        <v>22.937464525391473</v>
      </c>
      <c r="H14" s="27">
        <f t="shared" si="1"/>
        <v>40.940593940066009</v>
      </c>
      <c r="I14" s="26">
        <v>40648</v>
      </c>
      <c r="J14" s="26">
        <v>740005</v>
      </c>
    </row>
    <row r="15" spans="1:10" s="2" customFormat="1" x14ac:dyDescent="0.25">
      <c r="A15" s="25">
        <v>7</v>
      </c>
      <c r="B15" s="26" t="s">
        <v>18</v>
      </c>
      <c r="C15" s="26">
        <v>31634</v>
      </c>
      <c r="D15" s="26">
        <v>769729</v>
      </c>
      <c r="E15" s="26">
        <v>7421</v>
      </c>
      <c r="F15" s="26">
        <v>452908</v>
      </c>
      <c r="G15" s="27">
        <f t="shared" si="0"/>
        <v>23.458936587216286</v>
      </c>
      <c r="H15" s="27">
        <f t="shared" si="1"/>
        <v>58.839929377742038</v>
      </c>
      <c r="I15" s="26">
        <v>41196</v>
      </c>
      <c r="J15" s="26">
        <v>666537</v>
      </c>
    </row>
    <row r="16" spans="1:10" s="2" customFormat="1" x14ac:dyDescent="0.25">
      <c r="A16" s="25">
        <v>8</v>
      </c>
      <c r="B16" s="26" t="s">
        <v>19</v>
      </c>
      <c r="C16" s="26">
        <v>3731</v>
      </c>
      <c r="D16" s="26">
        <v>42627</v>
      </c>
      <c r="E16" s="26">
        <v>942</v>
      </c>
      <c r="F16" s="26">
        <v>24860</v>
      </c>
      <c r="G16" s="27">
        <f t="shared" si="0"/>
        <v>25.247922808898419</v>
      </c>
      <c r="H16" s="27">
        <f t="shared" si="1"/>
        <v>58.319844230182753</v>
      </c>
      <c r="I16" s="26">
        <v>6960</v>
      </c>
      <c r="J16" s="26">
        <v>52899</v>
      </c>
    </row>
    <row r="17" spans="1:10" s="2" customFormat="1" x14ac:dyDescent="0.25">
      <c r="A17" s="25">
        <v>9</v>
      </c>
      <c r="B17" s="26" t="s">
        <v>20</v>
      </c>
      <c r="C17" s="26">
        <v>3698</v>
      </c>
      <c r="D17" s="26">
        <v>48922</v>
      </c>
      <c r="E17" s="26">
        <v>1593</v>
      </c>
      <c r="F17" s="26">
        <v>23209</v>
      </c>
      <c r="G17" s="27">
        <f t="shared" si="0"/>
        <v>43.077339102217415</v>
      </c>
      <c r="H17" s="27">
        <f t="shared" si="1"/>
        <v>47.440824169085481</v>
      </c>
      <c r="I17" s="26">
        <v>6364</v>
      </c>
      <c r="J17" s="26">
        <v>40202</v>
      </c>
    </row>
    <row r="18" spans="1:10" s="2" customFormat="1" x14ac:dyDescent="0.25">
      <c r="A18" s="25">
        <v>10</v>
      </c>
      <c r="B18" s="26" t="s">
        <v>21</v>
      </c>
      <c r="C18" s="26">
        <v>448</v>
      </c>
      <c r="D18" s="26">
        <v>1724</v>
      </c>
      <c r="E18" s="26">
        <v>180</v>
      </c>
      <c r="F18" s="26">
        <v>734</v>
      </c>
      <c r="G18" s="27">
        <f t="shared" si="0"/>
        <v>40.178571428571431</v>
      </c>
      <c r="H18" s="27">
        <f t="shared" si="1"/>
        <v>42.575406032482597</v>
      </c>
      <c r="I18" s="26">
        <v>1119</v>
      </c>
      <c r="J18" s="26">
        <v>3332</v>
      </c>
    </row>
    <row r="19" spans="1:10" s="2" customFormat="1" x14ac:dyDescent="0.25">
      <c r="A19" s="25">
        <v>11</v>
      </c>
      <c r="B19" s="26" t="s">
        <v>22</v>
      </c>
      <c r="C19" s="26">
        <v>9896</v>
      </c>
      <c r="D19" s="26">
        <v>62906</v>
      </c>
      <c r="E19" s="26">
        <v>1449</v>
      </c>
      <c r="F19" s="26">
        <v>31944</v>
      </c>
      <c r="G19" s="27">
        <f t="shared" si="0"/>
        <v>14.642279708973321</v>
      </c>
      <c r="H19" s="27">
        <f t="shared" si="1"/>
        <v>50.780529679203887</v>
      </c>
      <c r="I19" s="26">
        <v>8654</v>
      </c>
      <c r="J19" s="26">
        <v>70750</v>
      </c>
    </row>
    <row r="20" spans="1:10" s="2" customFormat="1" x14ac:dyDescent="0.25">
      <c r="A20" s="25">
        <v>12</v>
      </c>
      <c r="B20" s="26" t="s">
        <v>23</v>
      </c>
      <c r="C20" s="26">
        <v>7894</v>
      </c>
      <c r="D20" s="26">
        <v>63890</v>
      </c>
      <c r="E20" s="26">
        <v>1500</v>
      </c>
      <c r="F20" s="26">
        <v>33404</v>
      </c>
      <c r="G20" s="27">
        <f t="shared" si="0"/>
        <v>19.001773498859894</v>
      </c>
      <c r="H20" s="27">
        <f t="shared" si="1"/>
        <v>52.283612458913751</v>
      </c>
      <c r="I20" s="26">
        <v>16722</v>
      </c>
      <c r="J20" s="26">
        <v>71471</v>
      </c>
    </row>
    <row r="21" spans="1:10" s="2" customFormat="1" x14ac:dyDescent="0.25">
      <c r="A21" s="25">
        <v>13</v>
      </c>
      <c r="B21" s="26" t="s">
        <v>24</v>
      </c>
      <c r="C21" s="26">
        <v>13779</v>
      </c>
      <c r="D21" s="26">
        <v>507793</v>
      </c>
      <c r="E21" s="26">
        <v>5352</v>
      </c>
      <c r="F21" s="26">
        <v>332109</v>
      </c>
      <c r="G21" s="27">
        <f t="shared" si="0"/>
        <v>38.841715654256475</v>
      </c>
      <c r="H21" s="27">
        <f t="shared" si="1"/>
        <v>65.402437607450281</v>
      </c>
      <c r="I21" s="26">
        <v>26685</v>
      </c>
      <c r="J21" s="26">
        <v>619765</v>
      </c>
    </row>
    <row r="22" spans="1:10" s="2" customFormat="1" x14ac:dyDescent="0.25">
      <c r="A22" s="25">
        <v>14</v>
      </c>
      <c r="B22" s="26" t="s">
        <v>25</v>
      </c>
      <c r="C22" s="26">
        <v>8983</v>
      </c>
      <c r="D22" s="26">
        <v>105568</v>
      </c>
      <c r="E22" s="26">
        <v>3080</v>
      </c>
      <c r="F22" s="26">
        <v>46202</v>
      </c>
      <c r="G22" s="27">
        <f t="shared" si="0"/>
        <v>34.286986530112436</v>
      </c>
      <c r="H22" s="27">
        <f t="shared" si="1"/>
        <v>43.765156107911487</v>
      </c>
      <c r="I22" s="26">
        <v>13005</v>
      </c>
      <c r="J22" s="26">
        <v>88943</v>
      </c>
    </row>
    <row r="23" spans="1:10" s="2" customFormat="1" x14ac:dyDescent="0.25">
      <c r="A23" s="25">
        <v>15</v>
      </c>
      <c r="B23" s="26" t="s">
        <v>26</v>
      </c>
      <c r="C23" s="26">
        <v>24243</v>
      </c>
      <c r="D23" s="26">
        <v>862366</v>
      </c>
      <c r="E23" s="26">
        <v>7401</v>
      </c>
      <c r="F23" s="26">
        <v>470945</v>
      </c>
      <c r="G23" s="27">
        <f t="shared" si="0"/>
        <v>30.528399950501178</v>
      </c>
      <c r="H23" s="27">
        <f t="shared" si="1"/>
        <v>54.610803301614396</v>
      </c>
      <c r="I23" s="26">
        <v>35931</v>
      </c>
      <c r="J23" s="26">
        <v>707485</v>
      </c>
    </row>
    <row r="24" spans="1:10" s="2" customFormat="1" x14ac:dyDescent="0.25">
      <c r="A24" s="25">
        <v>16</v>
      </c>
      <c r="B24" s="26" t="s">
        <v>27</v>
      </c>
      <c r="C24" s="26">
        <v>11347</v>
      </c>
      <c r="D24" s="26">
        <v>219669</v>
      </c>
      <c r="E24" s="26">
        <v>4096</v>
      </c>
      <c r="F24" s="26">
        <v>122367</v>
      </c>
      <c r="G24" s="27">
        <f t="shared" si="0"/>
        <v>36.097646955142324</v>
      </c>
      <c r="H24" s="27">
        <f t="shared" si="1"/>
        <v>55.705174603608157</v>
      </c>
      <c r="I24" s="26">
        <v>22461</v>
      </c>
      <c r="J24" s="26">
        <v>199734</v>
      </c>
    </row>
    <row r="25" spans="1:10" s="2" customFormat="1" x14ac:dyDescent="0.25">
      <c r="A25" s="25">
        <v>17</v>
      </c>
      <c r="B25" s="26" t="s">
        <v>28</v>
      </c>
      <c r="C25" s="26">
        <v>30297</v>
      </c>
      <c r="D25" s="26">
        <v>1179642</v>
      </c>
      <c r="E25" s="26">
        <v>11240</v>
      </c>
      <c r="F25" s="26">
        <v>606526</v>
      </c>
      <c r="G25" s="27">
        <f t="shared" si="0"/>
        <v>37.099382777172657</v>
      </c>
      <c r="H25" s="27">
        <f t="shared" si="1"/>
        <v>51.416107598746066</v>
      </c>
      <c r="I25" s="26">
        <v>68836</v>
      </c>
      <c r="J25" s="26">
        <v>1296455</v>
      </c>
    </row>
    <row r="26" spans="1:10" s="2" customFormat="1" x14ac:dyDescent="0.25">
      <c r="A26" s="25">
        <v>18</v>
      </c>
      <c r="B26" s="26" t="s">
        <v>29</v>
      </c>
      <c r="C26" s="26">
        <v>14556</v>
      </c>
      <c r="D26" s="26">
        <v>209558</v>
      </c>
      <c r="E26" s="26">
        <v>4036</v>
      </c>
      <c r="F26" s="26">
        <v>103317</v>
      </c>
      <c r="G26" s="27">
        <f t="shared" si="0"/>
        <v>27.727397636713381</v>
      </c>
      <c r="H26" s="27">
        <f t="shared" si="1"/>
        <v>49.302341117972112</v>
      </c>
      <c r="I26" s="26">
        <v>27473</v>
      </c>
      <c r="J26" s="26">
        <v>196876</v>
      </c>
    </row>
    <row r="27" spans="1:10" s="2" customFormat="1" x14ac:dyDescent="0.25">
      <c r="A27" s="25">
        <v>19</v>
      </c>
      <c r="B27" s="26" t="s">
        <v>30</v>
      </c>
      <c r="C27" s="26">
        <v>16369</v>
      </c>
      <c r="D27" s="26">
        <v>636138</v>
      </c>
      <c r="E27" s="26">
        <v>7771</v>
      </c>
      <c r="F27" s="26">
        <v>390650</v>
      </c>
      <c r="G27" s="27">
        <f t="shared" si="0"/>
        <v>47.473883560388543</v>
      </c>
      <c r="H27" s="27">
        <f t="shared" si="1"/>
        <v>61.409631243535209</v>
      </c>
      <c r="I27" s="26">
        <v>35066</v>
      </c>
      <c r="J27" s="26">
        <v>647322</v>
      </c>
    </row>
    <row r="28" spans="1:10" s="2" customFormat="1" x14ac:dyDescent="0.25">
      <c r="A28" s="25">
        <v>20</v>
      </c>
      <c r="B28" s="26" t="s">
        <v>31</v>
      </c>
      <c r="C28" s="26">
        <v>3758</v>
      </c>
      <c r="D28" s="26">
        <v>24687</v>
      </c>
      <c r="E28" s="26">
        <v>1193</v>
      </c>
      <c r="F28" s="26">
        <v>11013</v>
      </c>
      <c r="G28" s="27">
        <f t="shared" si="0"/>
        <v>31.745609366684409</v>
      </c>
      <c r="H28" s="27">
        <f t="shared" si="1"/>
        <v>44.61052375744319</v>
      </c>
      <c r="I28" s="26">
        <v>8807</v>
      </c>
      <c r="J28" s="26">
        <v>32449</v>
      </c>
    </row>
    <row r="29" spans="1:10" s="2" customFormat="1" x14ac:dyDescent="0.25">
      <c r="A29" s="25">
        <v>21</v>
      </c>
      <c r="B29" s="26" t="s">
        <v>32</v>
      </c>
      <c r="C29" s="26">
        <v>11735</v>
      </c>
      <c r="D29" s="26">
        <v>1445066</v>
      </c>
      <c r="E29" s="26">
        <v>6065</v>
      </c>
      <c r="F29" s="26">
        <v>947254</v>
      </c>
      <c r="G29" s="27">
        <f t="shared" si="0"/>
        <v>51.682999573924157</v>
      </c>
      <c r="H29" s="27">
        <f t="shared" si="1"/>
        <v>65.550916013524642</v>
      </c>
      <c r="I29" s="26">
        <v>24212</v>
      </c>
      <c r="J29" s="26">
        <v>1802438</v>
      </c>
    </row>
    <row r="30" spans="1:10" s="2" customFormat="1" x14ac:dyDescent="0.25">
      <c r="A30" s="25">
        <v>22</v>
      </c>
      <c r="B30" s="26" t="s">
        <v>33</v>
      </c>
      <c r="C30" s="26">
        <v>3337</v>
      </c>
      <c r="D30" s="26">
        <v>14704</v>
      </c>
      <c r="E30" s="26">
        <v>773</v>
      </c>
      <c r="F30" s="26">
        <v>4902</v>
      </c>
      <c r="G30" s="27">
        <f t="shared" si="0"/>
        <v>23.164519029068025</v>
      </c>
      <c r="H30" s="27">
        <f t="shared" si="1"/>
        <v>33.337867247007615</v>
      </c>
      <c r="I30" s="26">
        <v>5505</v>
      </c>
      <c r="J30" s="26">
        <v>18915</v>
      </c>
    </row>
    <row r="31" spans="1:10" s="2" customFormat="1" x14ac:dyDescent="0.25">
      <c r="A31" s="25">
        <v>23</v>
      </c>
      <c r="B31" s="26" t="s">
        <v>34</v>
      </c>
      <c r="C31" s="26">
        <v>16611</v>
      </c>
      <c r="D31" s="26">
        <v>222306</v>
      </c>
      <c r="E31" s="26">
        <v>4881</v>
      </c>
      <c r="F31" s="26">
        <v>115341</v>
      </c>
      <c r="G31" s="27">
        <f t="shared" si="0"/>
        <v>29.384143037746075</v>
      </c>
      <c r="H31" s="27">
        <f t="shared" si="1"/>
        <v>51.883889773555367</v>
      </c>
      <c r="I31" s="26">
        <v>25966</v>
      </c>
      <c r="J31" s="26">
        <v>245526</v>
      </c>
    </row>
    <row r="32" spans="1:10" s="2" customFormat="1" x14ac:dyDescent="0.25">
      <c r="A32" s="25">
        <v>24</v>
      </c>
      <c r="B32" s="26" t="s">
        <v>35</v>
      </c>
      <c r="C32" s="26">
        <v>6111</v>
      </c>
      <c r="D32" s="26">
        <v>101597</v>
      </c>
      <c r="E32" s="26">
        <v>3186</v>
      </c>
      <c r="F32" s="26">
        <v>79904</v>
      </c>
      <c r="G32" s="27">
        <f t="shared" si="0"/>
        <v>52.135493372606781</v>
      </c>
      <c r="H32" s="27">
        <f t="shared" si="1"/>
        <v>78.647991574554368</v>
      </c>
      <c r="I32" s="26">
        <v>25539</v>
      </c>
      <c r="J32" s="26">
        <v>143552</v>
      </c>
    </row>
    <row r="33" spans="1:10" s="2" customFormat="1" x14ac:dyDescent="0.25">
      <c r="A33" s="25">
        <v>25</v>
      </c>
      <c r="B33" s="26" t="s">
        <v>36</v>
      </c>
      <c r="C33" s="26">
        <v>7502</v>
      </c>
      <c r="D33" s="26">
        <v>68622</v>
      </c>
      <c r="E33" s="26">
        <v>2879</v>
      </c>
      <c r="F33" s="26">
        <v>38022</v>
      </c>
      <c r="G33" s="27">
        <f t="shared" si="0"/>
        <v>38.376432951213005</v>
      </c>
      <c r="H33" s="27">
        <f t="shared" si="1"/>
        <v>55.407886683570865</v>
      </c>
      <c r="I33" s="26">
        <v>13721</v>
      </c>
      <c r="J33" s="26">
        <v>82797</v>
      </c>
    </row>
    <row r="34" spans="1:10" s="2" customFormat="1" x14ac:dyDescent="0.25">
      <c r="A34" s="25">
        <v>26</v>
      </c>
      <c r="B34" s="26" t="s">
        <v>37</v>
      </c>
      <c r="C34" s="26">
        <v>6319</v>
      </c>
      <c r="D34" s="26">
        <v>83956</v>
      </c>
      <c r="E34" s="26">
        <v>1720</v>
      </c>
      <c r="F34" s="26">
        <v>42992</v>
      </c>
      <c r="G34" s="27">
        <f t="shared" si="0"/>
        <v>27.219496755815793</v>
      </c>
      <c r="H34" s="27">
        <f t="shared" si="1"/>
        <v>51.207775501453142</v>
      </c>
      <c r="I34" s="26">
        <v>9537</v>
      </c>
      <c r="J34" s="26">
        <v>81395</v>
      </c>
    </row>
    <row r="35" spans="1:10" s="2" customFormat="1" x14ac:dyDescent="0.25">
      <c r="A35" s="25">
        <v>27</v>
      </c>
      <c r="B35" s="26" t="s">
        <v>38</v>
      </c>
      <c r="C35" s="26">
        <v>72708</v>
      </c>
      <c r="D35" s="26">
        <v>3561798</v>
      </c>
      <c r="E35" s="26">
        <v>23896</v>
      </c>
      <c r="F35" s="26">
        <v>1892480</v>
      </c>
      <c r="G35" s="27">
        <f t="shared" si="0"/>
        <v>32.865709412994441</v>
      </c>
      <c r="H35" s="27">
        <f t="shared" si="1"/>
        <v>53.132715555458219</v>
      </c>
      <c r="I35" s="26">
        <v>119002</v>
      </c>
      <c r="J35" s="26">
        <v>3368933</v>
      </c>
    </row>
    <row r="36" spans="1:10" s="2" customFormat="1" x14ac:dyDescent="0.25">
      <c r="A36" s="25">
        <v>28</v>
      </c>
      <c r="B36" s="26" t="s">
        <v>39</v>
      </c>
      <c r="C36" s="26">
        <v>11096</v>
      </c>
      <c r="D36" s="26">
        <v>294376</v>
      </c>
      <c r="E36" s="26">
        <v>3001</v>
      </c>
      <c r="F36" s="26">
        <v>161316</v>
      </c>
      <c r="G36" s="27">
        <f t="shared" si="0"/>
        <v>27.045782263878877</v>
      </c>
      <c r="H36" s="27">
        <f t="shared" si="1"/>
        <v>54.799304291110687</v>
      </c>
      <c r="I36" s="26">
        <v>17264</v>
      </c>
      <c r="J36" s="26">
        <v>296633</v>
      </c>
    </row>
    <row r="37" spans="1:10" s="2" customFormat="1" x14ac:dyDescent="0.25">
      <c r="A37" s="25">
        <v>29</v>
      </c>
      <c r="B37" s="26" t="s">
        <v>40</v>
      </c>
      <c r="C37" s="26">
        <v>133089</v>
      </c>
      <c r="D37" s="26">
        <v>6290285</v>
      </c>
      <c r="E37" s="26">
        <v>45167</v>
      </c>
      <c r="F37" s="26">
        <v>3569767</v>
      </c>
      <c r="G37" s="27">
        <f t="shared" si="0"/>
        <v>33.937440359458712</v>
      </c>
      <c r="H37" s="27">
        <f t="shared" si="1"/>
        <v>56.750481099028107</v>
      </c>
      <c r="I37" s="26">
        <v>225264</v>
      </c>
      <c r="J37" s="26">
        <v>6736742</v>
      </c>
    </row>
    <row r="38" spans="1:10" s="2" customFormat="1" x14ac:dyDescent="0.25">
      <c r="A38" s="25">
        <v>30</v>
      </c>
      <c r="B38" s="26" t="s">
        <v>41</v>
      </c>
      <c r="C38" s="26">
        <v>10664</v>
      </c>
      <c r="D38" s="26">
        <v>203978</v>
      </c>
      <c r="E38" s="26">
        <v>2856</v>
      </c>
      <c r="F38" s="26">
        <v>103580</v>
      </c>
      <c r="G38" s="27">
        <f t="shared" si="0"/>
        <v>26.781695423855961</v>
      </c>
      <c r="H38" s="27">
        <f t="shared" si="1"/>
        <v>50.779986076929859</v>
      </c>
      <c r="I38" s="26">
        <v>19979</v>
      </c>
      <c r="J38" s="26">
        <v>259879</v>
      </c>
    </row>
    <row r="39" spans="1:10" s="2" customFormat="1" x14ac:dyDescent="0.25">
      <c r="A39" s="25">
        <v>31</v>
      </c>
      <c r="B39" s="26" t="s">
        <v>42</v>
      </c>
      <c r="C39" s="26">
        <v>2972</v>
      </c>
      <c r="D39" s="26">
        <v>25033</v>
      </c>
      <c r="E39" s="26">
        <v>932</v>
      </c>
      <c r="F39" s="26">
        <v>14515</v>
      </c>
      <c r="G39" s="27">
        <f t="shared" si="0"/>
        <v>31.359353970390309</v>
      </c>
      <c r="H39" s="27">
        <f t="shared" si="1"/>
        <v>57.983461830383895</v>
      </c>
      <c r="I39" s="26">
        <v>5888</v>
      </c>
      <c r="J39" s="26">
        <v>30653</v>
      </c>
    </row>
    <row r="40" spans="1:10" s="2" customFormat="1" x14ac:dyDescent="0.25">
      <c r="A40" s="25">
        <v>32</v>
      </c>
      <c r="B40" s="26" t="s">
        <v>43</v>
      </c>
      <c r="C40" s="26">
        <v>140219</v>
      </c>
      <c r="D40" s="26">
        <v>2199999</v>
      </c>
      <c r="E40" s="26">
        <v>20667</v>
      </c>
      <c r="F40" s="26">
        <v>1363611</v>
      </c>
      <c r="G40" s="27">
        <f t="shared" si="0"/>
        <v>14.739086714353974</v>
      </c>
      <c r="H40" s="27">
        <f t="shared" si="1"/>
        <v>61.98234635561198</v>
      </c>
      <c r="I40" s="26">
        <v>112501</v>
      </c>
      <c r="J40" s="26">
        <v>2619323</v>
      </c>
    </row>
    <row r="41" spans="1:10" s="2" customFormat="1" x14ac:dyDescent="0.25">
      <c r="A41" s="25">
        <v>33</v>
      </c>
      <c r="B41" s="26" t="s">
        <v>44</v>
      </c>
      <c r="C41" s="26">
        <v>26764</v>
      </c>
      <c r="D41" s="26">
        <v>1300094</v>
      </c>
      <c r="E41" s="26">
        <v>8109</v>
      </c>
      <c r="F41" s="26">
        <v>634408</v>
      </c>
      <c r="G41" s="27">
        <f t="shared" si="0"/>
        <v>30.29816170975938</v>
      </c>
      <c r="H41" s="27">
        <f t="shared" si="1"/>
        <v>48.797086979864531</v>
      </c>
      <c r="I41" s="26">
        <v>44103</v>
      </c>
      <c r="J41" s="26">
        <v>963357</v>
      </c>
    </row>
    <row r="42" spans="1:10" s="2" customFormat="1" ht="18.75" x14ac:dyDescent="0.4">
      <c r="A42" s="28" t="s">
        <v>45</v>
      </c>
      <c r="B42" s="29"/>
      <c r="C42" s="30">
        <f>SUM(C9:C41)</f>
        <v>869391</v>
      </c>
      <c r="D42" s="30">
        <f>SUM(D9:D41)</f>
        <v>31091665</v>
      </c>
      <c r="E42" s="30">
        <f>SUM(E9:E41)</f>
        <v>256117</v>
      </c>
      <c r="F42" s="30">
        <f>SUM(F9:F41)</f>
        <v>16998493</v>
      </c>
      <c r="G42" s="31">
        <f t="shared" si="0"/>
        <v>29.459357182211455</v>
      </c>
      <c r="H42" s="31">
        <f t="shared" si="1"/>
        <v>54.672186259565059</v>
      </c>
      <c r="I42" s="30">
        <f>SUM(I9:I41)</f>
        <v>1392990</v>
      </c>
      <c r="J42" s="30">
        <f>SUM(J9:J41)</f>
        <v>31720763</v>
      </c>
    </row>
    <row r="43" spans="1:10" s="2" customFormat="1" x14ac:dyDescent="0.25">
      <c r="A43" s="26"/>
      <c r="B43" s="26" t="s">
        <v>46</v>
      </c>
      <c r="C43" s="26"/>
      <c r="D43" s="26"/>
      <c r="E43" s="26"/>
      <c r="F43" s="26"/>
      <c r="G43" s="26"/>
      <c r="H43" s="26"/>
      <c r="I43" s="26"/>
      <c r="J43" s="26"/>
    </row>
  </sheetData>
  <mergeCells count="10">
    <mergeCell ref="A42:B42"/>
    <mergeCell ref="A1:J1"/>
    <mergeCell ref="A3:J3"/>
    <mergeCell ref="A4:J4"/>
    <mergeCell ref="C6:D7"/>
    <mergeCell ref="E6:F7"/>
    <mergeCell ref="G6:H7"/>
    <mergeCell ref="I6:J7"/>
    <mergeCell ref="A6:A8"/>
    <mergeCell ref="B6:B8"/>
  </mergeCells>
  <printOptions horizontalCentered="1" verticalCentered="1"/>
  <pageMargins left="0.78740157480314965" right="0.78740157480314965" top="0.59055118110236227" bottom="0.59055118110236227" header="0" footer="0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43"/>
  <sheetViews>
    <sheetView view="pageBreakPreview" zoomScale="90" zoomScaleSheetLayoutView="90" workbookViewId="0">
      <selection activeCell="A5" sqref="A5:J5"/>
    </sheetView>
  </sheetViews>
  <sheetFormatPr defaultColWidth="9.140625" defaultRowHeight="15" x14ac:dyDescent="0.25"/>
  <cols>
    <col min="1" max="1" width="6.42578125" customWidth="1"/>
    <col min="2" max="2" width="22.85546875" customWidth="1"/>
    <col min="3" max="3" width="9.85546875" customWidth="1"/>
    <col min="4" max="4" width="11" style="1" customWidth="1"/>
    <col min="5" max="5" width="10" customWidth="1"/>
    <col min="6" max="6" width="15" style="1" customWidth="1"/>
    <col min="7" max="7" width="9.7109375" style="1" customWidth="1"/>
    <col min="8" max="8" width="9.42578125" style="1" customWidth="1"/>
    <col min="9" max="9" width="10.28515625" customWidth="1"/>
    <col min="10" max="10" width="13.85546875" style="1" customWidth="1"/>
    <col min="11" max="12" width="9.140625" hidden="1" customWidth="1"/>
    <col min="13" max="14" width="9.140625" customWidth="1"/>
  </cols>
  <sheetData>
    <row r="1" spans="1:10" ht="27" customHeight="1" x14ac:dyDescent="0.5">
      <c r="A1" s="4" t="s">
        <v>60</v>
      </c>
      <c r="B1" s="4"/>
      <c r="C1" s="4"/>
      <c r="D1" s="4"/>
      <c r="E1" s="4"/>
      <c r="F1" s="4"/>
      <c r="G1" s="4"/>
      <c r="H1" s="4"/>
      <c r="I1" s="4"/>
      <c r="J1" s="4"/>
    </row>
    <row r="3" spans="1:10" ht="19.5" x14ac:dyDescent="0.25">
      <c r="A3" s="5" t="s">
        <v>51</v>
      </c>
      <c r="B3" s="5"/>
      <c r="C3" s="5"/>
      <c r="D3" s="5"/>
      <c r="E3" s="5"/>
      <c r="F3" s="5"/>
      <c r="G3" s="5"/>
      <c r="H3" s="5"/>
      <c r="I3" s="5"/>
      <c r="J3" s="5"/>
    </row>
    <row r="4" spans="1:10" ht="19.5" x14ac:dyDescent="0.25">
      <c r="A4" s="5" t="s">
        <v>67</v>
      </c>
      <c r="B4" s="5"/>
      <c r="C4" s="5"/>
      <c r="D4" s="5"/>
      <c r="E4" s="5"/>
      <c r="F4" s="5"/>
      <c r="G4" s="5"/>
      <c r="H4" s="5"/>
      <c r="I4" s="5"/>
      <c r="J4" s="5"/>
    </row>
    <row r="5" spans="1:10" ht="19.5" x14ac:dyDescent="0.4">
      <c r="A5" s="32" t="s">
        <v>61</v>
      </c>
      <c r="B5" s="33"/>
      <c r="C5" s="34"/>
      <c r="D5" s="35"/>
      <c r="E5" s="36"/>
      <c r="F5" s="35"/>
      <c r="G5" s="35"/>
      <c r="H5" s="35"/>
      <c r="I5" s="34"/>
      <c r="J5" s="37" t="s">
        <v>4</v>
      </c>
    </row>
    <row r="6" spans="1:10" ht="15.75" customHeight="1" x14ac:dyDescent="0.25">
      <c r="A6" s="14" t="s">
        <v>5</v>
      </c>
      <c r="B6" s="15" t="s">
        <v>6</v>
      </c>
      <c r="C6" s="15" t="str">
        <f>ACP!C6</f>
        <v>Target 2025 - 26</v>
      </c>
      <c r="D6" s="16"/>
      <c r="E6" s="17" t="s">
        <v>7</v>
      </c>
      <c r="F6" s="18"/>
      <c r="G6" s="14" t="s">
        <v>8</v>
      </c>
      <c r="H6" s="19"/>
      <c r="I6" s="17" t="s">
        <v>9</v>
      </c>
      <c r="J6" s="20"/>
    </row>
    <row r="7" spans="1:10" ht="31.5" customHeight="1" x14ac:dyDescent="0.25">
      <c r="A7" s="7"/>
      <c r="B7" s="6"/>
      <c r="C7" s="21"/>
      <c r="D7" s="21"/>
      <c r="E7" s="22"/>
      <c r="F7" s="22"/>
      <c r="G7" s="23"/>
      <c r="H7" s="23"/>
      <c r="I7" s="22"/>
      <c r="J7" s="22"/>
    </row>
    <row r="8" spans="1:10" ht="15.75" x14ac:dyDescent="0.25">
      <c r="A8" s="7"/>
      <c r="B8" s="6"/>
      <c r="C8" s="3" t="s">
        <v>10</v>
      </c>
      <c r="D8" s="24" t="s">
        <v>11</v>
      </c>
      <c r="E8" s="3" t="s">
        <v>10</v>
      </c>
      <c r="F8" s="24" t="s">
        <v>11</v>
      </c>
      <c r="G8" s="24" t="s">
        <v>10</v>
      </c>
      <c r="H8" s="24" t="s">
        <v>11</v>
      </c>
      <c r="I8" s="3" t="s">
        <v>10</v>
      </c>
      <c r="J8" s="24" t="s">
        <v>11</v>
      </c>
    </row>
    <row r="9" spans="1:10" s="2" customFormat="1" x14ac:dyDescent="0.25">
      <c r="A9" s="25">
        <v>1</v>
      </c>
      <c r="B9" s="26" t="s">
        <v>12</v>
      </c>
      <c r="C9" s="26">
        <v>2116</v>
      </c>
      <c r="D9" s="26">
        <v>7805</v>
      </c>
      <c r="E9" s="26">
        <v>664</v>
      </c>
      <c r="F9" s="26">
        <v>2182</v>
      </c>
      <c r="G9" s="27">
        <f t="shared" ref="G9:G42" si="0">(E9/C9)*100</f>
        <v>31.379962192816635</v>
      </c>
      <c r="H9" s="27">
        <f t="shared" ref="H9:H42" si="1">(F9/D9)*100</f>
        <v>27.956438180653425</v>
      </c>
      <c r="I9" s="26">
        <v>8141</v>
      </c>
      <c r="J9" s="26">
        <v>58844</v>
      </c>
    </row>
    <row r="10" spans="1:10" s="2" customFormat="1" x14ac:dyDescent="0.25">
      <c r="A10" s="25">
        <v>2</v>
      </c>
      <c r="B10" s="26" t="s">
        <v>13</v>
      </c>
      <c r="C10" s="26">
        <v>229</v>
      </c>
      <c r="D10" s="26">
        <v>445</v>
      </c>
      <c r="E10" s="26">
        <v>83</v>
      </c>
      <c r="F10" s="26">
        <v>180</v>
      </c>
      <c r="G10" s="27">
        <f t="shared" si="0"/>
        <v>36.244541484716159</v>
      </c>
      <c r="H10" s="27">
        <f t="shared" si="1"/>
        <v>40.449438202247187</v>
      </c>
      <c r="I10" s="26">
        <v>573</v>
      </c>
      <c r="J10" s="26">
        <v>2690</v>
      </c>
    </row>
    <row r="11" spans="1:10" s="2" customFormat="1" x14ac:dyDescent="0.25">
      <c r="A11" s="25">
        <v>3</v>
      </c>
      <c r="B11" s="26" t="s">
        <v>14</v>
      </c>
      <c r="C11" s="26">
        <v>995</v>
      </c>
      <c r="D11" s="26">
        <v>5164</v>
      </c>
      <c r="E11" s="26">
        <v>526</v>
      </c>
      <c r="F11" s="26">
        <v>3475</v>
      </c>
      <c r="G11" s="27">
        <f t="shared" si="0"/>
        <v>52.8643216080402</v>
      </c>
      <c r="H11" s="27">
        <f t="shared" si="1"/>
        <v>67.292796281951979</v>
      </c>
      <c r="I11" s="26">
        <v>2665</v>
      </c>
      <c r="J11" s="26">
        <v>23384</v>
      </c>
    </row>
    <row r="12" spans="1:10" s="2" customFormat="1" x14ac:dyDescent="0.25">
      <c r="A12" s="25">
        <v>4</v>
      </c>
      <c r="B12" s="26" t="s">
        <v>15</v>
      </c>
      <c r="C12" s="26">
        <v>109</v>
      </c>
      <c r="D12" s="26">
        <v>518</v>
      </c>
      <c r="E12" s="26">
        <v>22</v>
      </c>
      <c r="F12" s="26">
        <v>52</v>
      </c>
      <c r="G12" s="27">
        <f t="shared" si="0"/>
        <v>20.183486238532112</v>
      </c>
      <c r="H12" s="27">
        <f t="shared" si="1"/>
        <v>10.038610038610038</v>
      </c>
      <c r="I12" s="26">
        <v>256</v>
      </c>
      <c r="J12" s="26">
        <v>1354</v>
      </c>
    </row>
    <row r="13" spans="1:10" s="2" customFormat="1" x14ac:dyDescent="0.25">
      <c r="A13" s="25">
        <v>5</v>
      </c>
      <c r="B13" s="26" t="s">
        <v>16</v>
      </c>
      <c r="C13" s="26">
        <v>274</v>
      </c>
      <c r="D13" s="26">
        <v>1308</v>
      </c>
      <c r="E13" s="26">
        <v>73</v>
      </c>
      <c r="F13" s="26">
        <v>151</v>
      </c>
      <c r="G13" s="27">
        <f t="shared" si="0"/>
        <v>26.642335766423358</v>
      </c>
      <c r="H13" s="27">
        <f t="shared" si="1"/>
        <v>11.544342507645259</v>
      </c>
      <c r="I13" s="26">
        <v>711</v>
      </c>
      <c r="J13" s="26">
        <v>4023</v>
      </c>
    </row>
    <row r="14" spans="1:10" s="2" customFormat="1" x14ac:dyDescent="0.25">
      <c r="A14" s="25">
        <v>6</v>
      </c>
      <c r="B14" s="26" t="s">
        <v>17</v>
      </c>
      <c r="C14" s="26">
        <v>564</v>
      </c>
      <c r="D14" s="26">
        <v>1826</v>
      </c>
      <c r="E14" s="26">
        <v>127</v>
      </c>
      <c r="F14" s="26">
        <v>246</v>
      </c>
      <c r="G14" s="27">
        <f t="shared" si="0"/>
        <v>22.5177304964539</v>
      </c>
      <c r="H14" s="27">
        <f t="shared" si="1"/>
        <v>13.472070098576122</v>
      </c>
      <c r="I14" s="26">
        <v>1253</v>
      </c>
      <c r="J14" s="26">
        <v>7680</v>
      </c>
    </row>
    <row r="15" spans="1:10" s="2" customFormat="1" x14ac:dyDescent="0.25">
      <c r="A15" s="25">
        <v>7</v>
      </c>
      <c r="B15" s="26" t="s">
        <v>18</v>
      </c>
      <c r="C15" s="26">
        <v>660</v>
      </c>
      <c r="D15" s="26">
        <v>1253</v>
      </c>
      <c r="E15" s="26">
        <v>237</v>
      </c>
      <c r="F15" s="26">
        <v>340</v>
      </c>
      <c r="G15" s="27">
        <f t="shared" si="0"/>
        <v>35.909090909090907</v>
      </c>
      <c r="H15" s="27">
        <f t="shared" si="1"/>
        <v>27.134876296887473</v>
      </c>
      <c r="I15" s="26">
        <v>1307</v>
      </c>
      <c r="J15" s="26">
        <v>6629</v>
      </c>
    </row>
    <row r="16" spans="1:10" s="2" customFormat="1" x14ac:dyDescent="0.25">
      <c r="A16" s="25">
        <v>8</v>
      </c>
      <c r="B16" s="26" t="s">
        <v>19</v>
      </c>
      <c r="C16" s="26">
        <v>61</v>
      </c>
      <c r="D16" s="26">
        <v>102</v>
      </c>
      <c r="E16" s="26">
        <v>22</v>
      </c>
      <c r="F16" s="26">
        <v>26</v>
      </c>
      <c r="G16" s="27">
        <f t="shared" si="0"/>
        <v>36.065573770491802</v>
      </c>
      <c r="H16" s="27">
        <f t="shared" si="1"/>
        <v>25.490196078431371</v>
      </c>
      <c r="I16" s="26">
        <v>118</v>
      </c>
      <c r="J16" s="26">
        <v>508</v>
      </c>
    </row>
    <row r="17" spans="1:10" s="2" customFormat="1" x14ac:dyDescent="0.25">
      <c r="A17" s="25">
        <v>9</v>
      </c>
      <c r="B17" s="26" t="s">
        <v>20</v>
      </c>
      <c r="C17" s="26">
        <v>58</v>
      </c>
      <c r="D17" s="26">
        <v>88</v>
      </c>
      <c r="E17" s="26">
        <v>17</v>
      </c>
      <c r="F17" s="26">
        <v>25</v>
      </c>
      <c r="G17" s="27">
        <f t="shared" si="0"/>
        <v>29.310344827586203</v>
      </c>
      <c r="H17" s="27">
        <f t="shared" si="1"/>
        <v>28.40909090909091</v>
      </c>
      <c r="I17" s="26">
        <v>157</v>
      </c>
      <c r="J17" s="26">
        <v>913</v>
      </c>
    </row>
    <row r="18" spans="1:10" s="2" customFormat="1" x14ac:dyDescent="0.25">
      <c r="A18" s="25">
        <v>10</v>
      </c>
      <c r="B18" s="26" t="s">
        <v>21</v>
      </c>
      <c r="C18" s="26">
        <v>16</v>
      </c>
      <c r="D18" s="26">
        <v>56</v>
      </c>
      <c r="E18" s="26">
        <v>1</v>
      </c>
      <c r="F18" s="26">
        <v>1</v>
      </c>
      <c r="G18" s="27">
        <f t="shared" si="0"/>
        <v>6.25</v>
      </c>
      <c r="H18" s="27">
        <f t="shared" si="1"/>
        <v>1.7857142857142856</v>
      </c>
      <c r="I18" s="26">
        <v>20</v>
      </c>
      <c r="J18" s="26">
        <v>74</v>
      </c>
    </row>
    <row r="19" spans="1:10" s="2" customFormat="1" x14ac:dyDescent="0.25">
      <c r="A19" s="25">
        <v>11</v>
      </c>
      <c r="B19" s="26" t="s">
        <v>22</v>
      </c>
      <c r="C19" s="26">
        <v>496</v>
      </c>
      <c r="D19" s="26">
        <v>1051</v>
      </c>
      <c r="E19" s="26">
        <v>52</v>
      </c>
      <c r="F19" s="26">
        <v>70</v>
      </c>
      <c r="G19" s="27">
        <f t="shared" si="0"/>
        <v>10.483870967741936</v>
      </c>
      <c r="H19" s="27">
        <f t="shared" si="1"/>
        <v>6.6603235014272126</v>
      </c>
      <c r="I19" s="26">
        <v>411</v>
      </c>
      <c r="J19" s="26">
        <v>1443</v>
      </c>
    </row>
    <row r="20" spans="1:10" s="2" customFormat="1" x14ac:dyDescent="0.25">
      <c r="A20" s="25">
        <v>12</v>
      </c>
      <c r="B20" s="26" t="s">
        <v>23</v>
      </c>
      <c r="C20" s="26">
        <v>183</v>
      </c>
      <c r="D20" s="26">
        <v>371</v>
      </c>
      <c r="E20" s="26">
        <v>24</v>
      </c>
      <c r="F20" s="26">
        <v>46</v>
      </c>
      <c r="G20" s="27">
        <f t="shared" si="0"/>
        <v>13.114754098360656</v>
      </c>
      <c r="H20" s="27">
        <f t="shared" si="1"/>
        <v>12.398921832884097</v>
      </c>
      <c r="I20" s="26">
        <v>212</v>
      </c>
      <c r="J20" s="26">
        <v>1074</v>
      </c>
    </row>
    <row r="21" spans="1:10" s="2" customFormat="1" x14ac:dyDescent="0.25">
      <c r="A21" s="25">
        <v>13</v>
      </c>
      <c r="B21" s="26" t="s">
        <v>24</v>
      </c>
      <c r="C21" s="26">
        <v>927</v>
      </c>
      <c r="D21" s="26">
        <v>2938</v>
      </c>
      <c r="E21" s="26">
        <v>143</v>
      </c>
      <c r="F21" s="26">
        <v>465</v>
      </c>
      <c r="G21" s="27">
        <f t="shared" si="0"/>
        <v>15.426105717367852</v>
      </c>
      <c r="H21" s="27">
        <f t="shared" si="1"/>
        <v>15.827093260721577</v>
      </c>
      <c r="I21" s="26">
        <v>2844</v>
      </c>
      <c r="J21" s="26">
        <v>11460</v>
      </c>
    </row>
    <row r="22" spans="1:10" s="2" customFormat="1" x14ac:dyDescent="0.25">
      <c r="A22" s="25">
        <v>14</v>
      </c>
      <c r="B22" s="26" t="s">
        <v>25</v>
      </c>
      <c r="C22" s="26">
        <v>383</v>
      </c>
      <c r="D22" s="26">
        <v>593</v>
      </c>
      <c r="E22" s="26">
        <v>114</v>
      </c>
      <c r="F22" s="26">
        <v>124</v>
      </c>
      <c r="G22" s="27">
        <f t="shared" si="0"/>
        <v>29.765013054830288</v>
      </c>
      <c r="H22" s="27">
        <f t="shared" si="1"/>
        <v>20.910623946037099</v>
      </c>
      <c r="I22" s="26">
        <v>624</v>
      </c>
      <c r="J22" s="26">
        <v>2623</v>
      </c>
    </row>
    <row r="23" spans="1:10" s="2" customFormat="1" x14ac:dyDescent="0.25">
      <c r="A23" s="25">
        <v>15</v>
      </c>
      <c r="B23" s="26" t="s">
        <v>26</v>
      </c>
      <c r="C23" s="26">
        <v>477</v>
      </c>
      <c r="D23" s="26">
        <v>1164</v>
      </c>
      <c r="E23" s="26">
        <v>155</v>
      </c>
      <c r="F23" s="26">
        <v>268</v>
      </c>
      <c r="G23" s="27">
        <f t="shared" si="0"/>
        <v>32.494758909853246</v>
      </c>
      <c r="H23" s="27">
        <f t="shared" si="1"/>
        <v>23.024054982817869</v>
      </c>
      <c r="I23" s="26">
        <v>1025</v>
      </c>
      <c r="J23" s="26">
        <v>4928</v>
      </c>
    </row>
    <row r="24" spans="1:10" s="2" customFormat="1" x14ac:dyDescent="0.25">
      <c r="A24" s="25">
        <v>16</v>
      </c>
      <c r="B24" s="26" t="s">
        <v>27</v>
      </c>
      <c r="C24" s="26">
        <v>501</v>
      </c>
      <c r="D24" s="26">
        <v>801</v>
      </c>
      <c r="E24" s="26">
        <v>155</v>
      </c>
      <c r="F24" s="26">
        <v>210</v>
      </c>
      <c r="G24" s="27">
        <f t="shared" si="0"/>
        <v>30.938123752495013</v>
      </c>
      <c r="H24" s="27">
        <f t="shared" si="1"/>
        <v>26.217228464419474</v>
      </c>
      <c r="I24" s="26">
        <v>1231</v>
      </c>
      <c r="J24" s="26">
        <v>5384</v>
      </c>
    </row>
    <row r="25" spans="1:10" s="2" customFormat="1" x14ac:dyDescent="0.25">
      <c r="A25" s="25">
        <v>17</v>
      </c>
      <c r="B25" s="26" t="s">
        <v>28</v>
      </c>
      <c r="C25" s="26">
        <v>664</v>
      </c>
      <c r="D25" s="26">
        <v>1627</v>
      </c>
      <c r="E25" s="26">
        <v>135</v>
      </c>
      <c r="F25" s="26">
        <v>254</v>
      </c>
      <c r="G25" s="27">
        <f t="shared" si="0"/>
        <v>20.331325301204821</v>
      </c>
      <c r="H25" s="27">
        <f t="shared" si="1"/>
        <v>15.611555009219421</v>
      </c>
      <c r="I25" s="26">
        <v>1013</v>
      </c>
      <c r="J25" s="26">
        <v>5066</v>
      </c>
    </row>
    <row r="26" spans="1:10" s="2" customFormat="1" x14ac:dyDescent="0.25">
      <c r="A26" s="25">
        <v>18</v>
      </c>
      <c r="B26" s="26" t="s">
        <v>29</v>
      </c>
      <c r="C26" s="26">
        <v>319</v>
      </c>
      <c r="D26" s="26">
        <v>2161</v>
      </c>
      <c r="E26" s="26">
        <v>57</v>
      </c>
      <c r="F26" s="26">
        <v>165</v>
      </c>
      <c r="G26" s="27">
        <f t="shared" si="0"/>
        <v>17.868338557993731</v>
      </c>
      <c r="H26" s="27">
        <f t="shared" si="1"/>
        <v>7.6353540027764923</v>
      </c>
      <c r="I26" s="26">
        <v>889</v>
      </c>
      <c r="J26" s="26">
        <v>6054</v>
      </c>
    </row>
    <row r="27" spans="1:10" s="2" customFormat="1" x14ac:dyDescent="0.25">
      <c r="A27" s="25">
        <v>19</v>
      </c>
      <c r="B27" s="26" t="s">
        <v>30</v>
      </c>
      <c r="C27" s="26">
        <v>356</v>
      </c>
      <c r="D27" s="26">
        <v>784</v>
      </c>
      <c r="E27" s="26">
        <v>55</v>
      </c>
      <c r="F27" s="26">
        <v>272</v>
      </c>
      <c r="G27" s="27">
        <f t="shared" si="0"/>
        <v>15.44943820224719</v>
      </c>
      <c r="H27" s="27">
        <f t="shared" si="1"/>
        <v>34.693877551020407</v>
      </c>
      <c r="I27" s="26">
        <v>1207</v>
      </c>
      <c r="J27" s="26">
        <v>4568</v>
      </c>
    </row>
    <row r="28" spans="1:10" s="2" customFormat="1" x14ac:dyDescent="0.25">
      <c r="A28" s="25">
        <v>20</v>
      </c>
      <c r="B28" s="26" t="s">
        <v>31</v>
      </c>
      <c r="C28" s="26">
        <v>74</v>
      </c>
      <c r="D28" s="26">
        <v>247</v>
      </c>
      <c r="E28" s="26">
        <v>12</v>
      </c>
      <c r="F28" s="26">
        <v>33</v>
      </c>
      <c r="G28" s="27">
        <f t="shared" si="0"/>
        <v>16.216216216216218</v>
      </c>
      <c r="H28" s="27">
        <f t="shared" si="1"/>
        <v>13.360323886639677</v>
      </c>
      <c r="I28" s="26">
        <v>190</v>
      </c>
      <c r="J28" s="26">
        <v>987</v>
      </c>
    </row>
    <row r="29" spans="1:10" s="2" customFormat="1" x14ac:dyDescent="0.25">
      <c r="A29" s="25">
        <v>21</v>
      </c>
      <c r="B29" s="26" t="s">
        <v>32</v>
      </c>
      <c r="C29" s="26">
        <v>108</v>
      </c>
      <c r="D29" s="26">
        <v>228</v>
      </c>
      <c r="E29" s="26">
        <v>35</v>
      </c>
      <c r="F29" s="26">
        <v>34</v>
      </c>
      <c r="G29" s="27">
        <f t="shared" si="0"/>
        <v>32.407407407407405</v>
      </c>
      <c r="H29" s="27">
        <f t="shared" si="1"/>
        <v>14.912280701754385</v>
      </c>
      <c r="I29" s="26">
        <v>267</v>
      </c>
      <c r="J29" s="26">
        <v>1368</v>
      </c>
    </row>
    <row r="30" spans="1:10" s="2" customFormat="1" x14ac:dyDescent="0.25">
      <c r="A30" s="25">
        <v>22</v>
      </c>
      <c r="B30" s="26" t="s">
        <v>33</v>
      </c>
      <c r="C30" s="26">
        <v>28</v>
      </c>
      <c r="D30" s="26">
        <v>85</v>
      </c>
      <c r="E30" s="26">
        <v>18</v>
      </c>
      <c r="F30" s="26">
        <v>38</v>
      </c>
      <c r="G30" s="27">
        <f t="shared" si="0"/>
        <v>64.285714285714292</v>
      </c>
      <c r="H30" s="27">
        <f t="shared" si="1"/>
        <v>44.705882352941181</v>
      </c>
      <c r="I30" s="26">
        <v>80</v>
      </c>
      <c r="J30" s="26">
        <v>551</v>
      </c>
    </row>
    <row r="31" spans="1:10" s="2" customFormat="1" x14ac:dyDescent="0.25">
      <c r="A31" s="25">
        <v>23</v>
      </c>
      <c r="B31" s="26" t="s">
        <v>34</v>
      </c>
      <c r="C31" s="26">
        <v>418</v>
      </c>
      <c r="D31" s="26">
        <v>1793</v>
      </c>
      <c r="E31" s="26">
        <v>123</v>
      </c>
      <c r="F31" s="26">
        <v>340</v>
      </c>
      <c r="G31" s="27">
        <f t="shared" si="0"/>
        <v>29.425837320574161</v>
      </c>
      <c r="H31" s="27">
        <f t="shared" si="1"/>
        <v>18.962632459564972</v>
      </c>
      <c r="I31" s="26">
        <v>1326</v>
      </c>
      <c r="J31" s="26">
        <v>9608</v>
      </c>
    </row>
    <row r="32" spans="1:10" s="2" customFormat="1" x14ac:dyDescent="0.25">
      <c r="A32" s="25">
        <v>24</v>
      </c>
      <c r="B32" s="26" t="s">
        <v>35</v>
      </c>
      <c r="C32" s="26">
        <v>92</v>
      </c>
      <c r="D32" s="26">
        <v>296</v>
      </c>
      <c r="E32" s="26">
        <v>39</v>
      </c>
      <c r="F32" s="26">
        <v>82</v>
      </c>
      <c r="G32" s="27">
        <f t="shared" si="0"/>
        <v>42.391304347826086</v>
      </c>
      <c r="H32" s="27">
        <f t="shared" si="1"/>
        <v>27.702702702702702</v>
      </c>
      <c r="I32" s="26">
        <v>467</v>
      </c>
      <c r="J32" s="26">
        <v>2427</v>
      </c>
    </row>
    <row r="33" spans="1:10" s="2" customFormat="1" x14ac:dyDescent="0.25">
      <c r="A33" s="25">
        <v>25</v>
      </c>
      <c r="B33" s="26" t="s">
        <v>36</v>
      </c>
      <c r="C33" s="26">
        <v>99</v>
      </c>
      <c r="D33" s="26">
        <v>324</v>
      </c>
      <c r="E33" s="26">
        <v>28</v>
      </c>
      <c r="F33" s="26">
        <v>48</v>
      </c>
      <c r="G33" s="27">
        <f t="shared" si="0"/>
        <v>28.28282828282828</v>
      </c>
      <c r="H33" s="27">
        <f t="shared" si="1"/>
        <v>14.814814814814813</v>
      </c>
      <c r="I33" s="26">
        <v>251</v>
      </c>
      <c r="J33" s="26">
        <v>1449</v>
      </c>
    </row>
    <row r="34" spans="1:10" s="2" customFormat="1" x14ac:dyDescent="0.25">
      <c r="A34" s="25">
        <v>26</v>
      </c>
      <c r="B34" s="26" t="s">
        <v>37</v>
      </c>
      <c r="C34" s="26">
        <v>219</v>
      </c>
      <c r="D34" s="26">
        <v>558</v>
      </c>
      <c r="E34" s="26">
        <v>72</v>
      </c>
      <c r="F34" s="26">
        <v>108</v>
      </c>
      <c r="G34" s="27">
        <f t="shared" si="0"/>
        <v>32.87671232876712</v>
      </c>
      <c r="H34" s="27">
        <f t="shared" si="1"/>
        <v>19.35483870967742</v>
      </c>
      <c r="I34" s="26">
        <v>404</v>
      </c>
      <c r="J34" s="26">
        <v>2182</v>
      </c>
    </row>
    <row r="35" spans="1:10" s="2" customFormat="1" x14ac:dyDescent="0.25">
      <c r="A35" s="25">
        <v>27</v>
      </c>
      <c r="B35" s="26" t="s">
        <v>38</v>
      </c>
      <c r="C35" s="26">
        <v>1086</v>
      </c>
      <c r="D35" s="26">
        <v>2553</v>
      </c>
      <c r="E35" s="26">
        <v>333</v>
      </c>
      <c r="F35" s="26">
        <v>649</v>
      </c>
      <c r="G35" s="27">
        <f t="shared" si="0"/>
        <v>30.662983425414364</v>
      </c>
      <c r="H35" s="27">
        <f t="shared" si="1"/>
        <v>25.421073247160201</v>
      </c>
      <c r="I35" s="26">
        <v>2638</v>
      </c>
      <c r="J35" s="26">
        <v>15134</v>
      </c>
    </row>
    <row r="36" spans="1:10" s="2" customFormat="1" x14ac:dyDescent="0.25">
      <c r="A36" s="25">
        <v>28</v>
      </c>
      <c r="B36" s="26" t="s">
        <v>39</v>
      </c>
      <c r="C36" s="26">
        <v>193</v>
      </c>
      <c r="D36" s="26">
        <v>600</v>
      </c>
      <c r="E36" s="26">
        <v>41</v>
      </c>
      <c r="F36" s="26">
        <v>55</v>
      </c>
      <c r="G36" s="27">
        <f t="shared" si="0"/>
        <v>21.243523316062177</v>
      </c>
      <c r="H36" s="27">
        <f t="shared" si="1"/>
        <v>9.1666666666666661</v>
      </c>
      <c r="I36" s="26">
        <v>504</v>
      </c>
      <c r="J36" s="26">
        <v>2680</v>
      </c>
    </row>
    <row r="37" spans="1:10" s="2" customFormat="1" x14ac:dyDescent="0.25">
      <c r="A37" s="25">
        <v>29</v>
      </c>
      <c r="B37" s="26" t="s">
        <v>40</v>
      </c>
      <c r="C37" s="26">
        <v>2112</v>
      </c>
      <c r="D37" s="26">
        <v>8365</v>
      </c>
      <c r="E37" s="26">
        <v>526</v>
      </c>
      <c r="F37" s="26">
        <v>1681</v>
      </c>
      <c r="G37" s="27">
        <f t="shared" si="0"/>
        <v>24.905303030303031</v>
      </c>
      <c r="H37" s="27">
        <f t="shared" si="1"/>
        <v>20.095636580992231</v>
      </c>
      <c r="I37" s="26">
        <v>5415</v>
      </c>
      <c r="J37" s="26">
        <v>37163</v>
      </c>
    </row>
    <row r="38" spans="1:10" s="2" customFormat="1" x14ac:dyDescent="0.25">
      <c r="A38" s="25">
        <v>30</v>
      </c>
      <c r="B38" s="26" t="s">
        <v>41</v>
      </c>
      <c r="C38" s="26">
        <v>222</v>
      </c>
      <c r="D38" s="26">
        <v>424</v>
      </c>
      <c r="E38" s="26">
        <v>59</v>
      </c>
      <c r="F38" s="26">
        <v>54</v>
      </c>
      <c r="G38" s="27">
        <f t="shared" si="0"/>
        <v>26.576576576576578</v>
      </c>
      <c r="H38" s="27">
        <f t="shared" si="1"/>
        <v>12.735849056603774</v>
      </c>
      <c r="I38" s="26">
        <v>429</v>
      </c>
      <c r="J38" s="26">
        <v>1841</v>
      </c>
    </row>
    <row r="39" spans="1:10" s="2" customFormat="1" x14ac:dyDescent="0.25">
      <c r="A39" s="25">
        <v>31</v>
      </c>
      <c r="B39" s="26" t="s">
        <v>42</v>
      </c>
      <c r="C39" s="26">
        <v>93</v>
      </c>
      <c r="D39" s="26">
        <v>263</v>
      </c>
      <c r="E39" s="26">
        <v>31</v>
      </c>
      <c r="F39" s="26">
        <v>56</v>
      </c>
      <c r="G39" s="27">
        <f t="shared" si="0"/>
        <v>33.333333333333329</v>
      </c>
      <c r="H39" s="27">
        <f t="shared" si="1"/>
        <v>21.292775665399237</v>
      </c>
      <c r="I39" s="26">
        <v>288</v>
      </c>
      <c r="J39" s="26">
        <v>1896</v>
      </c>
    </row>
    <row r="40" spans="1:10" s="2" customFormat="1" x14ac:dyDescent="0.25">
      <c r="A40" s="25">
        <v>32</v>
      </c>
      <c r="B40" s="26" t="s">
        <v>43</v>
      </c>
      <c r="C40" s="26">
        <v>2312</v>
      </c>
      <c r="D40" s="26">
        <v>15366</v>
      </c>
      <c r="E40" s="26">
        <v>539</v>
      </c>
      <c r="F40" s="26">
        <v>1939</v>
      </c>
      <c r="G40" s="27">
        <f t="shared" si="0"/>
        <v>23.313148788927336</v>
      </c>
      <c r="H40" s="27">
        <f t="shared" si="1"/>
        <v>12.618768710139269</v>
      </c>
      <c r="I40" s="26">
        <v>5495</v>
      </c>
      <c r="J40" s="26">
        <v>44713</v>
      </c>
    </row>
    <row r="41" spans="1:10" s="2" customFormat="1" x14ac:dyDescent="0.25">
      <c r="A41" s="25">
        <v>33</v>
      </c>
      <c r="B41" s="26" t="s">
        <v>44</v>
      </c>
      <c r="C41" s="26">
        <v>484</v>
      </c>
      <c r="D41" s="26">
        <v>1427</v>
      </c>
      <c r="E41" s="26">
        <v>151</v>
      </c>
      <c r="F41" s="26">
        <v>356</v>
      </c>
      <c r="G41" s="27">
        <f t="shared" si="0"/>
        <v>31.198347107438018</v>
      </c>
      <c r="H41" s="27">
        <f t="shared" si="1"/>
        <v>24.947442186405045</v>
      </c>
      <c r="I41" s="26">
        <v>1286</v>
      </c>
      <c r="J41" s="26">
        <v>7408</v>
      </c>
    </row>
    <row r="42" spans="1:10" s="2" customFormat="1" ht="18.75" x14ac:dyDescent="0.4">
      <c r="A42" s="28" t="s">
        <v>45</v>
      </c>
      <c r="B42" s="29"/>
      <c r="C42" s="30">
        <f>SUM(C9:C41)</f>
        <v>16928</v>
      </c>
      <c r="D42" s="30">
        <f>SUM(D9:D41)</f>
        <v>62584</v>
      </c>
      <c r="E42" s="30">
        <f>SUM(E9:E41)</f>
        <v>4669</v>
      </c>
      <c r="F42" s="30">
        <f>SUM(F9:F41)</f>
        <v>14025</v>
      </c>
      <c r="G42" s="31">
        <f t="shared" si="0"/>
        <v>27.581521739130434</v>
      </c>
      <c r="H42" s="31">
        <f t="shared" si="1"/>
        <v>22.409881119775022</v>
      </c>
      <c r="I42" s="30">
        <f>SUM(I9:I41)</f>
        <v>43697</v>
      </c>
      <c r="J42" s="30">
        <f>SUM(J9:J41)</f>
        <v>278106</v>
      </c>
    </row>
    <row r="43" spans="1:10" s="2" customFormat="1" x14ac:dyDescent="0.25">
      <c r="A43" s="26"/>
      <c r="B43" s="26" t="s">
        <v>46</v>
      </c>
      <c r="C43" s="26"/>
      <c r="D43" s="26"/>
      <c r="E43" s="26"/>
      <c r="F43" s="26"/>
      <c r="G43" s="26"/>
      <c r="H43" s="26"/>
      <c r="I43" s="26"/>
      <c r="J43" s="26"/>
    </row>
  </sheetData>
  <mergeCells count="10">
    <mergeCell ref="A42:B42"/>
    <mergeCell ref="A1:J1"/>
    <mergeCell ref="A3:J3"/>
    <mergeCell ref="A4:J4"/>
    <mergeCell ref="C6:D7"/>
    <mergeCell ref="E6:F7"/>
    <mergeCell ref="G6:H7"/>
    <mergeCell ref="I6:J7"/>
    <mergeCell ref="A6:A8"/>
    <mergeCell ref="B6:B8"/>
  </mergeCells>
  <printOptions horizontalCentered="1" verticalCentered="1"/>
  <pageMargins left="0.78740157480314965" right="0.78740157480314965" top="0.59055118110236227" bottom="0.59055118110236227" header="0" footer="0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43"/>
  <sheetViews>
    <sheetView view="pageBreakPreview" zoomScale="90" zoomScaleSheetLayoutView="90" workbookViewId="0">
      <selection activeCell="A5" sqref="A5:J5"/>
    </sheetView>
  </sheetViews>
  <sheetFormatPr defaultColWidth="9.140625" defaultRowHeight="15" x14ac:dyDescent="0.25"/>
  <cols>
    <col min="1" max="1" width="6.42578125" customWidth="1"/>
    <col min="2" max="2" width="32.7109375" customWidth="1"/>
    <col min="3" max="3" width="10.5703125" customWidth="1"/>
    <col min="4" max="4" width="12" style="1" customWidth="1"/>
    <col min="5" max="5" width="11" customWidth="1"/>
    <col min="6" max="6" width="12" style="1" customWidth="1"/>
    <col min="7" max="7" width="9.5703125" style="1" customWidth="1"/>
    <col min="8" max="8" width="9.140625" style="1" customWidth="1"/>
    <col min="9" max="9" width="12" customWidth="1"/>
    <col min="10" max="10" width="12.7109375" style="1" customWidth="1"/>
    <col min="11" max="12" width="9.140625" hidden="1" customWidth="1"/>
    <col min="13" max="14" width="9.140625" customWidth="1"/>
  </cols>
  <sheetData>
    <row r="1" spans="1:10" ht="27" customHeight="1" x14ac:dyDescent="0.5">
      <c r="A1" s="4" t="s">
        <v>62</v>
      </c>
      <c r="B1" s="4"/>
      <c r="C1" s="4"/>
      <c r="D1" s="4"/>
      <c r="E1" s="4"/>
      <c r="F1" s="4"/>
      <c r="G1" s="4"/>
      <c r="H1" s="4"/>
      <c r="I1" s="4"/>
      <c r="J1" s="4"/>
    </row>
    <row r="3" spans="1:10" ht="19.5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spans="1:10" ht="19.5" x14ac:dyDescent="0.25">
      <c r="A4" s="5" t="s">
        <v>67</v>
      </c>
      <c r="B4" s="5"/>
      <c r="C4" s="5"/>
      <c r="D4" s="5"/>
      <c r="E4" s="5"/>
      <c r="F4" s="5"/>
      <c r="G4" s="5"/>
      <c r="H4" s="5"/>
      <c r="I4" s="5"/>
      <c r="J4" s="5"/>
    </row>
    <row r="5" spans="1:10" ht="19.5" x14ac:dyDescent="0.4">
      <c r="A5" s="32" t="s">
        <v>63</v>
      </c>
      <c r="B5" s="33"/>
      <c r="C5" s="34"/>
      <c r="D5" s="35"/>
      <c r="E5" s="36"/>
      <c r="F5" s="35"/>
      <c r="G5" s="35"/>
      <c r="H5" s="35"/>
      <c r="I5" s="34"/>
      <c r="J5" s="37" t="s">
        <v>4</v>
      </c>
    </row>
    <row r="6" spans="1:10" ht="15.75" customHeight="1" x14ac:dyDescent="0.25">
      <c r="A6" s="14" t="s">
        <v>5</v>
      </c>
      <c r="B6" s="15" t="s">
        <v>6</v>
      </c>
      <c r="C6" s="15" t="str">
        <f>ACP!C6</f>
        <v>Target 2025 - 26</v>
      </c>
      <c r="D6" s="16"/>
      <c r="E6" s="17" t="s">
        <v>7</v>
      </c>
      <c r="F6" s="18"/>
      <c r="G6" s="14" t="s">
        <v>8</v>
      </c>
      <c r="H6" s="19"/>
      <c r="I6" s="17" t="s">
        <v>9</v>
      </c>
      <c r="J6" s="20"/>
    </row>
    <row r="7" spans="1:10" ht="31.5" customHeight="1" x14ac:dyDescent="0.25">
      <c r="A7" s="7"/>
      <c r="B7" s="6"/>
      <c r="C7" s="21"/>
      <c r="D7" s="21"/>
      <c r="E7" s="22"/>
      <c r="F7" s="22"/>
      <c r="G7" s="23"/>
      <c r="H7" s="23"/>
      <c r="I7" s="22"/>
      <c r="J7" s="22"/>
    </row>
    <row r="8" spans="1:10" ht="15.75" x14ac:dyDescent="0.25">
      <c r="A8" s="7"/>
      <c r="B8" s="6"/>
      <c r="C8" s="3" t="s">
        <v>10</v>
      </c>
      <c r="D8" s="24" t="s">
        <v>11</v>
      </c>
      <c r="E8" s="3" t="s">
        <v>10</v>
      </c>
      <c r="F8" s="24" t="s">
        <v>11</v>
      </c>
      <c r="G8" s="24" t="s">
        <v>10</v>
      </c>
      <c r="H8" s="24" t="s">
        <v>11</v>
      </c>
      <c r="I8" s="3" t="s">
        <v>10</v>
      </c>
      <c r="J8" s="24" t="s">
        <v>11</v>
      </c>
    </row>
    <row r="9" spans="1:10" s="2" customFormat="1" x14ac:dyDescent="0.25">
      <c r="A9" s="25">
        <v>1</v>
      </c>
      <c r="B9" s="26" t="s">
        <v>12</v>
      </c>
      <c r="C9" s="26">
        <v>73980</v>
      </c>
      <c r="D9" s="26">
        <v>498350</v>
      </c>
      <c r="E9" s="26">
        <v>21599</v>
      </c>
      <c r="F9" s="26">
        <v>129763</v>
      </c>
      <c r="G9" s="27">
        <f t="shared" ref="G9:G42" si="0">(E9/C9)*100</f>
        <v>29.195728575290619</v>
      </c>
      <c r="H9" s="27">
        <f t="shared" ref="H9:H42" si="1">(F9/D9)*100</f>
        <v>26.038527139560554</v>
      </c>
      <c r="I9" s="26">
        <v>252322</v>
      </c>
      <c r="J9" s="26">
        <v>3246152</v>
      </c>
    </row>
    <row r="10" spans="1:10" s="2" customFormat="1" x14ac:dyDescent="0.25">
      <c r="A10" s="25">
        <v>2</v>
      </c>
      <c r="B10" s="26" t="s">
        <v>13</v>
      </c>
      <c r="C10" s="26">
        <v>908</v>
      </c>
      <c r="D10" s="26">
        <v>10117</v>
      </c>
      <c r="E10" s="26">
        <v>234</v>
      </c>
      <c r="F10" s="26">
        <v>1929</v>
      </c>
      <c r="G10" s="27">
        <f t="shared" si="0"/>
        <v>25.770925110132158</v>
      </c>
      <c r="H10" s="27">
        <f t="shared" si="1"/>
        <v>19.06691707027775</v>
      </c>
      <c r="I10" s="26">
        <v>5127</v>
      </c>
      <c r="J10" s="26">
        <v>54162</v>
      </c>
    </row>
    <row r="11" spans="1:10" s="2" customFormat="1" x14ac:dyDescent="0.25">
      <c r="A11" s="25">
        <v>3</v>
      </c>
      <c r="B11" s="26" t="s">
        <v>14</v>
      </c>
      <c r="C11" s="26">
        <v>4649</v>
      </c>
      <c r="D11" s="26">
        <v>22131</v>
      </c>
      <c r="E11" s="26">
        <v>1189</v>
      </c>
      <c r="F11" s="26">
        <v>5895</v>
      </c>
      <c r="G11" s="27">
        <f t="shared" si="0"/>
        <v>25.575392557539256</v>
      </c>
      <c r="H11" s="27">
        <f t="shared" si="1"/>
        <v>26.636844245628303</v>
      </c>
      <c r="I11" s="26">
        <v>21097</v>
      </c>
      <c r="J11" s="26">
        <v>217909</v>
      </c>
    </row>
    <row r="12" spans="1:10" s="2" customFormat="1" x14ac:dyDescent="0.25">
      <c r="A12" s="25">
        <v>4</v>
      </c>
      <c r="B12" s="26" t="s">
        <v>15</v>
      </c>
      <c r="C12" s="26">
        <v>1504</v>
      </c>
      <c r="D12" s="26">
        <v>8402</v>
      </c>
      <c r="E12" s="26">
        <v>282</v>
      </c>
      <c r="F12" s="26">
        <v>2355</v>
      </c>
      <c r="G12" s="27">
        <f t="shared" si="0"/>
        <v>18.75</v>
      </c>
      <c r="H12" s="27">
        <f t="shared" si="1"/>
        <v>28.029040704594145</v>
      </c>
      <c r="I12" s="26">
        <v>6277</v>
      </c>
      <c r="J12" s="26">
        <v>74924</v>
      </c>
    </row>
    <row r="13" spans="1:10" s="2" customFormat="1" x14ac:dyDescent="0.25">
      <c r="A13" s="25">
        <v>5</v>
      </c>
      <c r="B13" s="26" t="s">
        <v>16</v>
      </c>
      <c r="C13" s="26">
        <v>3686</v>
      </c>
      <c r="D13" s="26">
        <v>33562</v>
      </c>
      <c r="E13" s="26">
        <v>877</v>
      </c>
      <c r="F13" s="26">
        <v>6260</v>
      </c>
      <c r="G13" s="27">
        <f t="shared" si="0"/>
        <v>23.792729245794899</v>
      </c>
      <c r="H13" s="27">
        <f t="shared" si="1"/>
        <v>18.652046957869018</v>
      </c>
      <c r="I13" s="26">
        <v>15670</v>
      </c>
      <c r="J13" s="26">
        <v>181544</v>
      </c>
    </row>
    <row r="14" spans="1:10" s="2" customFormat="1" x14ac:dyDescent="0.25">
      <c r="A14" s="25">
        <v>6</v>
      </c>
      <c r="B14" s="26" t="s">
        <v>17</v>
      </c>
      <c r="C14" s="26">
        <v>11877</v>
      </c>
      <c r="D14" s="26">
        <v>67489</v>
      </c>
      <c r="E14" s="26">
        <v>1882</v>
      </c>
      <c r="F14" s="26">
        <v>12497</v>
      </c>
      <c r="G14" s="27">
        <f t="shared" si="0"/>
        <v>15.845752294350426</v>
      </c>
      <c r="H14" s="27">
        <f t="shared" si="1"/>
        <v>18.517091674198756</v>
      </c>
      <c r="I14" s="26">
        <v>45216</v>
      </c>
      <c r="J14" s="26">
        <v>468864</v>
      </c>
    </row>
    <row r="15" spans="1:10" s="2" customFormat="1" x14ac:dyDescent="0.25">
      <c r="A15" s="25">
        <v>7</v>
      </c>
      <c r="B15" s="26" t="s">
        <v>18</v>
      </c>
      <c r="C15" s="26">
        <v>13187</v>
      </c>
      <c r="D15" s="26">
        <v>43956</v>
      </c>
      <c r="E15" s="26">
        <v>2406</v>
      </c>
      <c r="F15" s="26">
        <v>10617</v>
      </c>
      <c r="G15" s="27">
        <f t="shared" si="0"/>
        <v>18.245241525745051</v>
      </c>
      <c r="H15" s="27">
        <f t="shared" si="1"/>
        <v>24.153699153699154</v>
      </c>
      <c r="I15" s="26">
        <v>30458</v>
      </c>
      <c r="J15" s="26">
        <v>267623</v>
      </c>
    </row>
    <row r="16" spans="1:10" s="2" customFormat="1" x14ac:dyDescent="0.25">
      <c r="A16" s="25">
        <v>8</v>
      </c>
      <c r="B16" s="26" t="s">
        <v>19</v>
      </c>
      <c r="C16" s="26">
        <v>1086</v>
      </c>
      <c r="D16" s="26">
        <v>4027</v>
      </c>
      <c r="E16" s="26">
        <v>168</v>
      </c>
      <c r="F16" s="26">
        <v>899</v>
      </c>
      <c r="G16" s="27">
        <f t="shared" si="0"/>
        <v>15.469613259668508</v>
      </c>
      <c r="H16" s="27">
        <f t="shared" si="1"/>
        <v>22.324310901415444</v>
      </c>
      <c r="I16" s="26">
        <v>2102</v>
      </c>
      <c r="J16" s="26">
        <v>12529</v>
      </c>
    </row>
    <row r="17" spans="1:10" s="2" customFormat="1" x14ac:dyDescent="0.25">
      <c r="A17" s="25">
        <v>9</v>
      </c>
      <c r="B17" s="26" t="s">
        <v>20</v>
      </c>
      <c r="C17" s="26">
        <v>345</v>
      </c>
      <c r="D17" s="26">
        <v>2315</v>
      </c>
      <c r="E17" s="26">
        <v>121</v>
      </c>
      <c r="F17" s="26">
        <v>684</v>
      </c>
      <c r="G17" s="27">
        <f t="shared" si="0"/>
        <v>35.072463768115938</v>
      </c>
      <c r="H17" s="27">
        <f t="shared" si="1"/>
        <v>29.546436285097194</v>
      </c>
      <c r="I17" s="26">
        <v>3162</v>
      </c>
      <c r="J17" s="26">
        <v>37906</v>
      </c>
    </row>
    <row r="18" spans="1:10" s="2" customFormat="1" x14ac:dyDescent="0.25">
      <c r="A18" s="25">
        <v>10</v>
      </c>
      <c r="B18" s="26" t="s">
        <v>21</v>
      </c>
      <c r="C18" s="26">
        <v>39</v>
      </c>
      <c r="D18" s="26">
        <v>251</v>
      </c>
      <c r="E18" s="26">
        <v>6</v>
      </c>
      <c r="F18" s="26">
        <v>4</v>
      </c>
      <c r="G18" s="27">
        <f t="shared" si="0"/>
        <v>15.384615384615385</v>
      </c>
      <c r="H18" s="27">
        <f t="shared" si="1"/>
        <v>1.593625498007968</v>
      </c>
      <c r="I18" s="26">
        <v>87</v>
      </c>
      <c r="J18" s="26">
        <v>783</v>
      </c>
    </row>
    <row r="19" spans="1:10" s="2" customFormat="1" x14ac:dyDescent="0.25">
      <c r="A19" s="25">
        <v>11</v>
      </c>
      <c r="B19" s="26" t="s">
        <v>22</v>
      </c>
      <c r="C19" s="26">
        <v>483</v>
      </c>
      <c r="D19" s="26">
        <v>5099</v>
      </c>
      <c r="E19" s="26">
        <v>122</v>
      </c>
      <c r="F19" s="26">
        <v>986</v>
      </c>
      <c r="G19" s="27">
        <f t="shared" si="0"/>
        <v>25.25879917184265</v>
      </c>
      <c r="H19" s="27">
        <f t="shared" si="1"/>
        <v>19.337124926456166</v>
      </c>
      <c r="I19" s="26">
        <v>3015</v>
      </c>
      <c r="J19" s="26">
        <v>28742</v>
      </c>
    </row>
    <row r="20" spans="1:10" s="2" customFormat="1" x14ac:dyDescent="0.25">
      <c r="A20" s="25">
        <v>12</v>
      </c>
      <c r="B20" s="26" t="s">
        <v>23</v>
      </c>
      <c r="C20" s="26">
        <v>3110</v>
      </c>
      <c r="D20" s="26">
        <v>8496</v>
      </c>
      <c r="E20" s="26">
        <v>309</v>
      </c>
      <c r="F20" s="26">
        <v>1495</v>
      </c>
      <c r="G20" s="27">
        <f t="shared" si="0"/>
        <v>9.935691318327974</v>
      </c>
      <c r="H20" s="27">
        <f t="shared" si="1"/>
        <v>17.596516007532955</v>
      </c>
      <c r="I20" s="26">
        <v>5995</v>
      </c>
      <c r="J20" s="26">
        <v>62632</v>
      </c>
    </row>
    <row r="21" spans="1:10" s="2" customFormat="1" x14ac:dyDescent="0.25">
      <c r="A21" s="25">
        <v>13</v>
      </c>
      <c r="B21" s="26" t="s">
        <v>24</v>
      </c>
      <c r="C21" s="26">
        <v>4569</v>
      </c>
      <c r="D21" s="26">
        <v>56315</v>
      </c>
      <c r="E21" s="26">
        <v>1550</v>
      </c>
      <c r="F21" s="26">
        <v>15656</v>
      </c>
      <c r="G21" s="27">
        <f t="shared" si="0"/>
        <v>33.924272269643247</v>
      </c>
      <c r="H21" s="27">
        <f t="shared" si="1"/>
        <v>27.800763562106013</v>
      </c>
      <c r="I21" s="26">
        <v>39099</v>
      </c>
      <c r="J21" s="26">
        <v>543071</v>
      </c>
    </row>
    <row r="22" spans="1:10" s="2" customFormat="1" x14ac:dyDescent="0.25">
      <c r="A22" s="25">
        <v>14</v>
      </c>
      <c r="B22" s="26" t="s">
        <v>25</v>
      </c>
      <c r="C22" s="26">
        <v>1025</v>
      </c>
      <c r="D22" s="26">
        <v>5432</v>
      </c>
      <c r="E22" s="26">
        <v>308</v>
      </c>
      <c r="F22" s="26">
        <v>1689</v>
      </c>
      <c r="G22" s="27">
        <f t="shared" si="0"/>
        <v>30.048780487804876</v>
      </c>
      <c r="H22" s="27">
        <f t="shared" si="1"/>
        <v>31.093519882179677</v>
      </c>
      <c r="I22" s="26">
        <v>3887</v>
      </c>
      <c r="J22" s="26">
        <v>39011</v>
      </c>
    </row>
    <row r="23" spans="1:10" s="2" customFormat="1" x14ac:dyDescent="0.25">
      <c r="A23" s="25">
        <v>15</v>
      </c>
      <c r="B23" s="26" t="s">
        <v>26</v>
      </c>
      <c r="C23" s="26">
        <v>31456</v>
      </c>
      <c r="D23" s="26">
        <v>59218</v>
      </c>
      <c r="E23" s="26">
        <v>3860</v>
      </c>
      <c r="F23" s="26">
        <v>13226</v>
      </c>
      <c r="G23" s="27">
        <f t="shared" si="0"/>
        <v>12.271108850457782</v>
      </c>
      <c r="H23" s="27">
        <f t="shared" si="1"/>
        <v>22.334425343645513</v>
      </c>
      <c r="I23" s="26">
        <v>38283</v>
      </c>
      <c r="J23" s="26">
        <v>300246</v>
      </c>
    </row>
    <row r="24" spans="1:10" s="2" customFormat="1" x14ac:dyDescent="0.25">
      <c r="A24" s="25">
        <v>16</v>
      </c>
      <c r="B24" s="26" t="s">
        <v>27</v>
      </c>
      <c r="C24" s="26">
        <v>2893</v>
      </c>
      <c r="D24" s="26">
        <v>20966</v>
      </c>
      <c r="E24" s="26">
        <v>650</v>
      </c>
      <c r="F24" s="26">
        <v>6298</v>
      </c>
      <c r="G24" s="27">
        <f t="shared" si="0"/>
        <v>22.468026270307639</v>
      </c>
      <c r="H24" s="27">
        <f t="shared" si="1"/>
        <v>30.03911094152437</v>
      </c>
      <c r="I24" s="26">
        <v>16871</v>
      </c>
      <c r="J24" s="26">
        <v>163322</v>
      </c>
    </row>
    <row r="25" spans="1:10" s="2" customFormat="1" x14ac:dyDescent="0.25">
      <c r="A25" s="25">
        <v>17</v>
      </c>
      <c r="B25" s="26" t="s">
        <v>28</v>
      </c>
      <c r="C25" s="26">
        <v>15301</v>
      </c>
      <c r="D25" s="26">
        <v>59965</v>
      </c>
      <c r="E25" s="26">
        <v>2185</v>
      </c>
      <c r="F25" s="26">
        <v>13291</v>
      </c>
      <c r="G25" s="27">
        <f t="shared" si="0"/>
        <v>14.280112410953533</v>
      </c>
      <c r="H25" s="27">
        <f t="shared" si="1"/>
        <v>22.164596014341701</v>
      </c>
      <c r="I25" s="26">
        <v>39333</v>
      </c>
      <c r="J25" s="26">
        <v>350931</v>
      </c>
    </row>
    <row r="26" spans="1:10" s="2" customFormat="1" x14ac:dyDescent="0.25">
      <c r="A26" s="25">
        <v>18</v>
      </c>
      <c r="B26" s="26" t="s">
        <v>29</v>
      </c>
      <c r="C26" s="26">
        <v>3511</v>
      </c>
      <c r="D26" s="26">
        <v>23462</v>
      </c>
      <c r="E26" s="26">
        <v>981</v>
      </c>
      <c r="F26" s="26">
        <v>4576</v>
      </c>
      <c r="G26" s="27">
        <f t="shared" si="0"/>
        <v>27.940757618911995</v>
      </c>
      <c r="H26" s="27">
        <f t="shared" si="1"/>
        <v>19.503878612224021</v>
      </c>
      <c r="I26" s="26">
        <v>16378</v>
      </c>
      <c r="J26" s="26">
        <v>161568</v>
      </c>
    </row>
    <row r="27" spans="1:10" s="2" customFormat="1" x14ac:dyDescent="0.25">
      <c r="A27" s="25">
        <v>19</v>
      </c>
      <c r="B27" s="26" t="s">
        <v>30</v>
      </c>
      <c r="C27" s="26">
        <v>4453</v>
      </c>
      <c r="D27" s="26">
        <v>33675</v>
      </c>
      <c r="E27" s="26">
        <v>880</v>
      </c>
      <c r="F27" s="26">
        <v>8416</v>
      </c>
      <c r="G27" s="27">
        <f t="shared" si="0"/>
        <v>19.761958230406467</v>
      </c>
      <c r="H27" s="27">
        <f t="shared" si="1"/>
        <v>24.991833704528581</v>
      </c>
      <c r="I27" s="26">
        <v>22045</v>
      </c>
      <c r="J27" s="26">
        <v>217450</v>
      </c>
    </row>
    <row r="28" spans="1:10" s="2" customFormat="1" x14ac:dyDescent="0.25">
      <c r="A28" s="25">
        <v>20</v>
      </c>
      <c r="B28" s="26" t="s">
        <v>31</v>
      </c>
      <c r="C28" s="26">
        <v>621</v>
      </c>
      <c r="D28" s="26">
        <v>5981</v>
      </c>
      <c r="E28" s="26">
        <v>119</v>
      </c>
      <c r="F28" s="26">
        <v>1343</v>
      </c>
      <c r="G28" s="27">
        <f t="shared" si="0"/>
        <v>19.162640901771336</v>
      </c>
      <c r="H28" s="27">
        <f t="shared" si="1"/>
        <v>22.454439057013879</v>
      </c>
      <c r="I28" s="26">
        <v>4929</v>
      </c>
      <c r="J28" s="26">
        <v>62565</v>
      </c>
    </row>
    <row r="29" spans="1:10" s="2" customFormat="1" x14ac:dyDescent="0.25">
      <c r="A29" s="25">
        <v>21</v>
      </c>
      <c r="B29" s="26" t="s">
        <v>32</v>
      </c>
      <c r="C29" s="26">
        <v>2082</v>
      </c>
      <c r="D29" s="26">
        <v>12957</v>
      </c>
      <c r="E29" s="26">
        <v>589</v>
      </c>
      <c r="F29" s="26">
        <v>4941</v>
      </c>
      <c r="G29" s="27">
        <f t="shared" si="0"/>
        <v>28.29010566762728</v>
      </c>
      <c r="H29" s="27">
        <f t="shared" si="1"/>
        <v>38.133827274832136</v>
      </c>
      <c r="I29" s="26">
        <v>10075</v>
      </c>
      <c r="J29" s="26">
        <v>90735</v>
      </c>
    </row>
    <row r="30" spans="1:10" s="2" customFormat="1" x14ac:dyDescent="0.25">
      <c r="A30" s="25">
        <v>22</v>
      </c>
      <c r="B30" s="26" t="s">
        <v>33</v>
      </c>
      <c r="C30" s="26">
        <v>10352</v>
      </c>
      <c r="D30" s="26">
        <v>10040</v>
      </c>
      <c r="E30" s="26">
        <v>2698</v>
      </c>
      <c r="F30" s="26">
        <v>2974</v>
      </c>
      <c r="G30" s="27">
        <f t="shared" si="0"/>
        <v>26.062596599690877</v>
      </c>
      <c r="H30" s="27">
        <f t="shared" si="1"/>
        <v>29.621513944223111</v>
      </c>
      <c r="I30" s="26">
        <v>9517</v>
      </c>
      <c r="J30" s="26">
        <v>27313</v>
      </c>
    </row>
    <row r="31" spans="1:10" s="2" customFormat="1" x14ac:dyDescent="0.25">
      <c r="A31" s="25">
        <v>23</v>
      </c>
      <c r="B31" s="26" t="s">
        <v>34</v>
      </c>
      <c r="C31" s="26">
        <v>3587</v>
      </c>
      <c r="D31" s="26">
        <v>15354</v>
      </c>
      <c r="E31" s="26">
        <v>946</v>
      </c>
      <c r="F31" s="26">
        <v>4085</v>
      </c>
      <c r="G31" s="27">
        <f t="shared" si="0"/>
        <v>26.373013660440481</v>
      </c>
      <c r="H31" s="27">
        <f t="shared" si="1"/>
        <v>26.605444835222091</v>
      </c>
      <c r="I31" s="26">
        <v>19358</v>
      </c>
      <c r="J31" s="26">
        <v>181516</v>
      </c>
    </row>
    <row r="32" spans="1:10" s="2" customFormat="1" x14ac:dyDescent="0.25">
      <c r="A32" s="25">
        <v>24</v>
      </c>
      <c r="B32" s="26" t="s">
        <v>35</v>
      </c>
      <c r="C32" s="26">
        <v>1670</v>
      </c>
      <c r="D32" s="26">
        <v>13209</v>
      </c>
      <c r="E32" s="26">
        <v>595</v>
      </c>
      <c r="F32" s="26">
        <v>4518</v>
      </c>
      <c r="G32" s="27">
        <f t="shared" si="0"/>
        <v>35.628742514970057</v>
      </c>
      <c r="H32" s="27">
        <f t="shared" si="1"/>
        <v>34.203951851010672</v>
      </c>
      <c r="I32" s="26">
        <v>15561</v>
      </c>
      <c r="J32" s="26">
        <v>177907</v>
      </c>
    </row>
    <row r="33" spans="1:10" s="2" customFormat="1" x14ac:dyDescent="0.25">
      <c r="A33" s="25">
        <v>25</v>
      </c>
      <c r="B33" s="26" t="s">
        <v>36</v>
      </c>
      <c r="C33" s="26">
        <v>6335</v>
      </c>
      <c r="D33" s="26">
        <v>15260</v>
      </c>
      <c r="E33" s="26">
        <v>2371</v>
      </c>
      <c r="F33" s="26">
        <v>4716</v>
      </c>
      <c r="G33" s="27">
        <f t="shared" si="0"/>
        <v>37.426992896606151</v>
      </c>
      <c r="H33" s="27">
        <f t="shared" si="1"/>
        <v>30.904325032765399</v>
      </c>
      <c r="I33" s="26">
        <v>14964</v>
      </c>
      <c r="J33" s="26">
        <v>94171</v>
      </c>
    </row>
    <row r="34" spans="1:10" s="2" customFormat="1" x14ac:dyDescent="0.25">
      <c r="A34" s="25">
        <v>26</v>
      </c>
      <c r="B34" s="26" t="s">
        <v>37</v>
      </c>
      <c r="C34" s="26">
        <v>1153</v>
      </c>
      <c r="D34" s="26">
        <v>8439</v>
      </c>
      <c r="E34" s="26">
        <v>240</v>
      </c>
      <c r="F34" s="26">
        <v>1774</v>
      </c>
      <c r="G34" s="27">
        <f t="shared" si="0"/>
        <v>20.815264527320036</v>
      </c>
      <c r="H34" s="27">
        <f t="shared" si="1"/>
        <v>21.021448038867163</v>
      </c>
      <c r="I34" s="26">
        <v>7876</v>
      </c>
      <c r="J34" s="26">
        <v>64942</v>
      </c>
    </row>
    <row r="35" spans="1:10" s="2" customFormat="1" x14ac:dyDescent="0.25">
      <c r="A35" s="25">
        <v>27</v>
      </c>
      <c r="B35" s="26" t="s">
        <v>38</v>
      </c>
      <c r="C35" s="26">
        <v>35738</v>
      </c>
      <c r="D35" s="26">
        <v>210700</v>
      </c>
      <c r="E35" s="26">
        <v>9016</v>
      </c>
      <c r="F35" s="26">
        <v>44657</v>
      </c>
      <c r="G35" s="27">
        <f t="shared" si="0"/>
        <v>25.228048575745703</v>
      </c>
      <c r="H35" s="27">
        <f t="shared" si="1"/>
        <v>21.194589463692452</v>
      </c>
      <c r="I35" s="26">
        <v>109304</v>
      </c>
      <c r="J35" s="26">
        <v>1133582</v>
      </c>
    </row>
    <row r="36" spans="1:10" s="2" customFormat="1" x14ac:dyDescent="0.25">
      <c r="A36" s="25">
        <v>28</v>
      </c>
      <c r="B36" s="26" t="s">
        <v>39</v>
      </c>
      <c r="C36" s="26">
        <v>3644</v>
      </c>
      <c r="D36" s="26">
        <v>22187</v>
      </c>
      <c r="E36" s="26">
        <v>639</v>
      </c>
      <c r="F36" s="26">
        <v>4214</v>
      </c>
      <c r="G36" s="27">
        <f t="shared" si="0"/>
        <v>17.535675082327113</v>
      </c>
      <c r="H36" s="27">
        <f t="shared" si="1"/>
        <v>18.993104069950874</v>
      </c>
      <c r="I36" s="26">
        <v>15290</v>
      </c>
      <c r="J36" s="26">
        <v>150759</v>
      </c>
    </row>
    <row r="37" spans="1:10" s="2" customFormat="1" x14ac:dyDescent="0.25">
      <c r="A37" s="25">
        <v>29</v>
      </c>
      <c r="B37" s="26" t="s">
        <v>40</v>
      </c>
      <c r="C37" s="26">
        <v>61193</v>
      </c>
      <c r="D37" s="26">
        <v>358835</v>
      </c>
      <c r="E37" s="26">
        <v>15710</v>
      </c>
      <c r="F37" s="26">
        <v>83945</v>
      </c>
      <c r="G37" s="27">
        <f t="shared" si="0"/>
        <v>25.672871080025494</v>
      </c>
      <c r="H37" s="27">
        <f t="shared" si="1"/>
        <v>23.393760363398219</v>
      </c>
      <c r="I37" s="26">
        <v>234864</v>
      </c>
      <c r="J37" s="26">
        <v>2521119</v>
      </c>
    </row>
    <row r="38" spans="1:10" s="2" customFormat="1" x14ac:dyDescent="0.25">
      <c r="A38" s="25">
        <v>30</v>
      </c>
      <c r="B38" s="26" t="s">
        <v>41</v>
      </c>
      <c r="C38" s="26">
        <v>1523</v>
      </c>
      <c r="D38" s="26">
        <v>10898</v>
      </c>
      <c r="E38" s="26">
        <v>306</v>
      </c>
      <c r="F38" s="26">
        <v>2854</v>
      </c>
      <c r="G38" s="27">
        <f t="shared" si="0"/>
        <v>20.091923834537099</v>
      </c>
      <c r="H38" s="27">
        <f t="shared" si="1"/>
        <v>26.188291429620115</v>
      </c>
      <c r="I38" s="26">
        <v>8807</v>
      </c>
      <c r="J38" s="26">
        <v>80664</v>
      </c>
    </row>
    <row r="39" spans="1:10" s="2" customFormat="1" x14ac:dyDescent="0.25">
      <c r="A39" s="25">
        <v>31</v>
      </c>
      <c r="B39" s="26" t="s">
        <v>42</v>
      </c>
      <c r="C39" s="26">
        <v>1455</v>
      </c>
      <c r="D39" s="26">
        <v>5313</v>
      </c>
      <c r="E39" s="26">
        <v>520</v>
      </c>
      <c r="F39" s="26">
        <v>1640</v>
      </c>
      <c r="G39" s="27">
        <f t="shared" si="0"/>
        <v>35.738831615120276</v>
      </c>
      <c r="H39" s="27">
        <f t="shared" si="1"/>
        <v>30.867683041596084</v>
      </c>
      <c r="I39" s="26">
        <v>5682</v>
      </c>
      <c r="J39" s="26">
        <v>61299</v>
      </c>
    </row>
    <row r="40" spans="1:10" s="2" customFormat="1" x14ac:dyDescent="0.25">
      <c r="A40" s="25">
        <v>32</v>
      </c>
      <c r="B40" s="26" t="s">
        <v>43</v>
      </c>
      <c r="C40" s="26">
        <v>14419</v>
      </c>
      <c r="D40" s="26">
        <v>275040</v>
      </c>
      <c r="E40" s="26">
        <v>6439</v>
      </c>
      <c r="F40" s="26">
        <v>46896</v>
      </c>
      <c r="G40" s="27">
        <f t="shared" si="0"/>
        <v>44.656356196684932</v>
      </c>
      <c r="H40" s="27">
        <f t="shared" si="1"/>
        <v>17.050610820244327</v>
      </c>
      <c r="I40" s="26">
        <v>139146</v>
      </c>
      <c r="J40" s="26">
        <v>1642671</v>
      </c>
    </row>
    <row r="41" spans="1:10" s="2" customFormat="1" x14ac:dyDescent="0.25">
      <c r="A41" s="25">
        <v>33</v>
      </c>
      <c r="B41" s="26" t="s">
        <v>44</v>
      </c>
      <c r="C41" s="26">
        <v>16651</v>
      </c>
      <c r="D41" s="26">
        <v>51520</v>
      </c>
      <c r="E41" s="26">
        <v>4009</v>
      </c>
      <c r="F41" s="26">
        <v>13872</v>
      </c>
      <c r="G41" s="27">
        <f t="shared" si="0"/>
        <v>24.076632034112066</v>
      </c>
      <c r="H41" s="27">
        <f t="shared" si="1"/>
        <v>26.925465838509314</v>
      </c>
      <c r="I41" s="26">
        <v>48757</v>
      </c>
      <c r="J41" s="26">
        <v>377845</v>
      </c>
    </row>
    <row r="42" spans="1:10" s="2" customFormat="1" ht="18.75" x14ac:dyDescent="0.4">
      <c r="A42" s="28" t="s">
        <v>45</v>
      </c>
      <c r="B42" s="29"/>
      <c r="C42" s="30">
        <f>SUM(C9:C41)</f>
        <v>338485</v>
      </c>
      <c r="D42" s="30">
        <f>SUM(D9:D41)</f>
        <v>1978961</v>
      </c>
      <c r="E42" s="30">
        <f>SUM(E9:E41)</f>
        <v>83806</v>
      </c>
      <c r="F42" s="30">
        <f>SUM(F9:F41)</f>
        <v>458965</v>
      </c>
      <c r="G42" s="31">
        <f t="shared" si="0"/>
        <v>24.759147377284073</v>
      </c>
      <c r="H42" s="31">
        <f t="shared" si="1"/>
        <v>23.192220564225369</v>
      </c>
      <c r="I42" s="30">
        <f>SUM(I9:I41)</f>
        <v>1210554</v>
      </c>
      <c r="J42" s="30">
        <f>SUM(J9:J41)</f>
        <v>13096457</v>
      </c>
    </row>
    <row r="43" spans="1:10" s="2" customFormat="1" x14ac:dyDescent="0.25">
      <c r="A43" s="26"/>
      <c r="B43" s="26" t="s">
        <v>46</v>
      </c>
      <c r="C43" s="26"/>
      <c r="D43" s="26"/>
      <c r="E43" s="26"/>
      <c r="F43" s="26"/>
      <c r="G43" s="26"/>
      <c r="H43" s="26"/>
      <c r="I43" s="26"/>
      <c r="J43" s="26"/>
    </row>
  </sheetData>
  <mergeCells count="10">
    <mergeCell ref="A42:B42"/>
    <mergeCell ref="A1:J1"/>
    <mergeCell ref="A3:J3"/>
    <mergeCell ref="A4:J4"/>
    <mergeCell ref="C6:D7"/>
    <mergeCell ref="E6:F7"/>
    <mergeCell ref="G6:H7"/>
    <mergeCell ref="I6:J7"/>
    <mergeCell ref="A6:A8"/>
    <mergeCell ref="B6:B8"/>
  </mergeCells>
  <printOptions horizontalCentered="1" verticalCentered="1"/>
  <pageMargins left="0.78740157480314965" right="0.78740157480314965" top="0.59055118110236227" bottom="0.59055118110236227" header="0" footer="0"/>
  <pageSetup paperSize="9" scale="6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43"/>
  <sheetViews>
    <sheetView view="pageBreakPreview" zoomScaleSheetLayoutView="100" workbookViewId="0">
      <selection activeCell="D13" sqref="D13"/>
    </sheetView>
  </sheetViews>
  <sheetFormatPr defaultColWidth="9.140625" defaultRowHeight="15" x14ac:dyDescent="0.25"/>
  <cols>
    <col min="1" max="1" width="6.42578125" customWidth="1"/>
    <col min="2" max="2" width="28.85546875" customWidth="1"/>
    <col min="3" max="3" width="11" customWidth="1"/>
    <col min="4" max="4" width="11.28515625" style="1" customWidth="1"/>
    <col min="5" max="5" width="11" customWidth="1"/>
    <col min="6" max="6" width="12" style="1" customWidth="1"/>
    <col min="7" max="7" width="9.5703125" style="1" customWidth="1"/>
    <col min="8" max="8" width="9.42578125" style="1" customWidth="1"/>
    <col min="9" max="9" width="11.5703125" customWidth="1"/>
    <col min="10" max="10" width="12" style="1" customWidth="1"/>
    <col min="11" max="12" width="9.140625" hidden="1" customWidth="1"/>
    <col min="13" max="14" width="9.140625" customWidth="1"/>
  </cols>
  <sheetData>
    <row r="1" spans="1:10" ht="27" customHeight="1" x14ac:dyDescent="0.5">
      <c r="A1" s="4" t="s">
        <v>64</v>
      </c>
      <c r="B1" s="4"/>
      <c r="C1" s="4"/>
      <c r="D1" s="4"/>
      <c r="E1" s="4"/>
      <c r="F1" s="4"/>
      <c r="G1" s="4"/>
      <c r="H1" s="4"/>
      <c r="I1" s="4"/>
      <c r="J1" s="4"/>
    </row>
    <row r="3" spans="1:10" ht="19.5" x14ac:dyDescent="0.25">
      <c r="A3" s="5" t="s">
        <v>51</v>
      </c>
      <c r="B3" s="5"/>
      <c r="C3" s="5"/>
      <c r="D3" s="5"/>
      <c r="E3" s="5"/>
      <c r="F3" s="5"/>
      <c r="G3" s="5"/>
      <c r="H3" s="5"/>
      <c r="I3" s="5"/>
      <c r="J3" s="5"/>
    </row>
    <row r="4" spans="1:10" ht="19.5" x14ac:dyDescent="0.25">
      <c r="A4" s="5" t="s">
        <v>67</v>
      </c>
      <c r="B4" s="5"/>
      <c r="C4" s="5"/>
      <c r="D4" s="5"/>
      <c r="E4" s="5"/>
      <c r="F4" s="5"/>
      <c r="G4" s="5"/>
      <c r="H4" s="5"/>
      <c r="I4" s="5"/>
      <c r="J4" s="5"/>
    </row>
    <row r="5" spans="1:10" ht="19.5" x14ac:dyDescent="0.25">
      <c r="A5" s="8" t="s">
        <v>65</v>
      </c>
      <c r="B5" s="9"/>
      <c r="C5" s="10"/>
      <c r="D5" s="11"/>
      <c r="E5" s="12"/>
      <c r="F5" s="11"/>
      <c r="G5" s="11"/>
      <c r="H5" s="11"/>
      <c r="I5" s="10"/>
      <c r="J5" s="13" t="s">
        <v>4</v>
      </c>
    </row>
    <row r="6" spans="1:10" ht="15.75" customHeight="1" x14ac:dyDescent="0.25">
      <c r="A6" s="14" t="s">
        <v>5</v>
      </c>
      <c r="B6" s="15" t="s">
        <v>6</v>
      </c>
      <c r="C6" s="15" t="str">
        <f>ACP!C6</f>
        <v>Target 2025 - 26</v>
      </c>
      <c r="D6" s="16"/>
      <c r="E6" s="17" t="s">
        <v>7</v>
      </c>
      <c r="F6" s="18"/>
      <c r="G6" s="14" t="s">
        <v>8</v>
      </c>
      <c r="H6" s="19"/>
      <c r="I6" s="17" t="s">
        <v>9</v>
      </c>
      <c r="J6" s="20"/>
    </row>
    <row r="7" spans="1:10" ht="27" customHeight="1" x14ac:dyDescent="0.25">
      <c r="A7" s="7"/>
      <c r="B7" s="6"/>
      <c r="C7" s="21"/>
      <c r="D7" s="21"/>
      <c r="E7" s="22"/>
      <c r="F7" s="22"/>
      <c r="G7" s="23"/>
      <c r="H7" s="23"/>
      <c r="I7" s="22"/>
      <c r="J7" s="22"/>
    </row>
    <row r="8" spans="1:10" ht="15.75" x14ac:dyDescent="0.25">
      <c r="A8" s="7"/>
      <c r="B8" s="6"/>
      <c r="C8" s="3" t="s">
        <v>10</v>
      </c>
      <c r="D8" s="24" t="s">
        <v>11</v>
      </c>
      <c r="E8" s="3" t="s">
        <v>10</v>
      </c>
      <c r="F8" s="24" t="s">
        <v>11</v>
      </c>
      <c r="G8" s="24" t="s">
        <v>10</v>
      </c>
      <c r="H8" s="24" t="s">
        <v>11</v>
      </c>
      <c r="I8" s="3" t="s">
        <v>10</v>
      </c>
      <c r="J8" s="24" t="s">
        <v>11</v>
      </c>
    </row>
    <row r="9" spans="1:10" s="2" customFormat="1" x14ac:dyDescent="0.25">
      <c r="A9" s="25">
        <v>1</v>
      </c>
      <c r="B9" s="26" t="s">
        <v>12</v>
      </c>
      <c r="C9" s="26">
        <v>47945</v>
      </c>
      <c r="D9" s="26">
        <v>94169</v>
      </c>
      <c r="E9" s="26">
        <v>5914</v>
      </c>
      <c r="F9" s="26">
        <v>53589</v>
      </c>
      <c r="G9" s="27">
        <f t="shared" ref="G9:G42" si="0">(E9/C9)*100</f>
        <v>12.334967149859214</v>
      </c>
      <c r="H9" s="27">
        <f t="shared" ref="H9:H42" si="1">(F9/D9)*100</f>
        <v>56.907262474912123</v>
      </c>
      <c r="I9" s="26">
        <v>60055</v>
      </c>
      <c r="J9" s="26">
        <v>216042</v>
      </c>
    </row>
    <row r="10" spans="1:10" s="2" customFormat="1" x14ac:dyDescent="0.25">
      <c r="A10" s="25">
        <v>2</v>
      </c>
      <c r="B10" s="26" t="s">
        <v>13</v>
      </c>
      <c r="C10" s="26">
        <v>8326</v>
      </c>
      <c r="D10" s="26">
        <v>12128</v>
      </c>
      <c r="E10" s="26">
        <v>748</v>
      </c>
      <c r="F10" s="26">
        <v>2480</v>
      </c>
      <c r="G10" s="27">
        <f t="shared" si="0"/>
        <v>8.98390583713668</v>
      </c>
      <c r="H10" s="27">
        <f t="shared" si="1"/>
        <v>20.448548812664907</v>
      </c>
      <c r="I10" s="26">
        <v>5541</v>
      </c>
      <c r="J10" s="26">
        <v>4122</v>
      </c>
    </row>
    <row r="11" spans="1:10" s="2" customFormat="1" x14ac:dyDescent="0.25">
      <c r="A11" s="25">
        <v>3</v>
      </c>
      <c r="B11" s="26" t="s">
        <v>14</v>
      </c>
      <c r="C11" s="26">
        <v>16726</v>
      </c>
      <c r="D11" s="26">
        <v>38255</v>
      </c>
      <c r="E11" s="26">
        <v>3281</v>
      </c>
      <c r="F11" s="26">
        <v>5369</v>
      </c>
      <c r="G11" s="27">
        <f t="shared" si="0"/>
        <v>19.616166447447089</v>
      </c>
      <c r="H11" s="27">
        <f t="shared" si="1"/>
        <v>14.03476669716377</v>
      </c>
      <c r="I11" s="26">
        <v>22438</v>
      </c>
      <c r="J11" s="26">
        <v>31195</v>
      </c>
    </row>
    <row r="12" spans="1:10" s="2" customFormat="1" x14ac:dyDescent="0.25">
      <c r="A12" s="25">
        <v>4</v>
      </c>
      <c r="B12" s="26" t="s">
        <v>15</v>
      </c>
      <c r="C12" s="26">
        <v>3029</v>
      </c>
      <c r="D12" s="26">
        <v>3714</v>
      </c>
      <c r="E12" s="26">
        <v>1336</v>
      </c>
      <c r="F12" s="26">
        <v>1807</v>
      </c>
      <c r="G12" s="27">
        <f t="shared" si="0"/>
        <v>44.106965995378012</v>
      </c>
      <c r="H12" s="27">
        <f t="shared" si="1"/>
        <v>48.653742595584276</v>
      </c>
      <c r="I12" s="26">
        <v>4647</v>
      </c>
      <c r="J12" s="26">
        <v>3713</v>
      </c>
    </row>
    <row r="13" spans="1:10" s="2" customFormat="1" x14ac:dyDescent="0.25">
      <c r="A13" s="25">
        <v>5</v>
      </c>
      <c r="B13" s="26" t="s">
        <v>16</v>
      </c>
      <c r="C13" s="26">
        <v>12574</v>
      </c>
      <c r="D13" s="26">
        <v>18295</v>
      </c>
      <c r="E13" s="26">
        <v>1804</v>
      </c>
      <c r="F13" s="26">
        <v>1909</v>
      </c>
      <c r="G13" s="27">
        <f t="shared" si="0"/>
        <v>14.347065372991889</v>
      </c>
      <c r="H13" s="27">
        <f t="shared" si="1"/>
        <v>10.434544957638698</v>
      </c>
      <c r="I13" s="26">
        <v>11821</v>
      </c>
      <c r="J13" s="26">
        <v>6320</v>
      </c>
    </row>
    <row r="14" spans="1:10" s="2" customFormat="1" x14ac:dyDescent="0.25">
      <c r="A14" s="25">
        <v>6</v>
      </c>
      <c r="B14" s="26" t="s">
        <v>17</v>
      </c>
      <c r="C14" s="26">
        <v>20850</v>
      </c>
      <c r="D14" s="26">
        <v>9542</v>
      </c>
      <c r="E14" s="26">
        <v>2084</v>
      </c>
      <c r="F14" s="26">
        <v>1939</v>
      </c>
      <c r="G14" s="27">
        <f t="shared" si="0"/>
        <v>9.9952038369304557</v>
      </c>
      <c r="H14" s="27">
        <f t="shared" si="1"/>
        <v>20.32068748690002</v>
      </c>
      <c r="I14" s="26">
        <v>17351</v>
      </c>
      <c r="J14" s="26">
        <v>7075</v>
      </c>
    </row>
    <row r="15" spans="1:10" s="2" customFormat="1" x14ac:dyDescent="0.25">
      <c r="A15" s="25">
        <v>7</v>
      </c>
      <c r="B15" s="26" t="s">
        <v>18</v>
      </c>
      <c r="C15" s="26">
        <v>9719</v>
      </c>
      <c r="D15" s="26">
        <v>14139</v>
      </c>
      <c r="E15" s="26">
        <v>7548</v>
      </c>
      <c r="F15" s="26">
        <v>30013</v>
      </c>
      <c r="G15" s="27">
        <f t="shared" si="0"/>
        <v>77.662310937339228</v>
      </c>
      <c r="H15" s="27">
        <f t="shared" si="1"/>
        <v>212.27102341042507</v>
      </c>
      <c r="I15" s="26">
        <v>17157</v>
      </c>
      <c r="J15" s="26">
        <v>34165</v>
      </c>
    </row>
    <row r="16" spans="1:10" s="2" customFormat="1" x14ac:dyDescent="0.25">
      <c r="A16" s="25">
        <v>8</v>
      </c>
      <c r="B16" s="26" t="s">
        <v>19</v>
      </c>
      <c r="C16" s="26">
        <v>1265</v>
      </c>
      <c r="D16" s="26">
        <v>4944</v>
      </c>
      <c r="E16" s="26">
        <v>1937</v>
      </c>
      <c r="F16" s="26">
        <v>7078</v>
      </c>
      <c r="G16" s="27">
        <f t="shared" si="0"/>
        <v>153.12252964426878</v>
      </c>
      <c r="H16" s="27">
        <f t="shared" si="1"/>
        <v>143.16343042071199</v>
      </c>
      <c r="I16" s="26">
        <v>6125</v>
      </c>
      <c r="J16" s="26">
        <v>9405</v>
      </c>
    </row>
    <row r="17" spans="1:10" s="2" customFormat="1" x14ac:dyDescent="0.25">
      <c r="A17" s="25">
        <v>9</v>
      </c>
      <c r="B17" s="26" t="s">
        <v>20</v>
      </c>
      <c r="C17" s="26">
        <v>2968</v>
      </c>
      <c r="D17" s="26">
        <v>3402</v>
      </c>
      <c r="E17" s="26">
        <v>474</v>
      </c>
      <c r="F17" s="26">
        <v>1097</v>
      </c>
      <c r="G17" s="27">
        <f t="shared" si="0"/>
        <v>15.970350404312669</v>
      </c>
      <c r="H17" s="27">
        <f t="shared" si="1"/>
        <v>32.245737801293359</v>
      </c>
      <c r="I17" s="26">
        <v>4183</v>
      </c>
      <c r="J17" s="26">
        <v>2361</v>
      </c>
    </row>
    <row r="18" spans="1:10" s="2" customFormat="1" x14ac:dyDescent="0.25">
      <c r="A18" s="25">
        <v>10</v>
      </c>
      <c r="B18" s="26" t="s">
        <v>21</v>
      </c>
      <c r="C18" s="26">
        <v>1830</v>
      </c>
      <c r="D18" s="26">
        <v>939</v>
      </c>
      <c r="E18" s="26">
        <v>197</v>
      </c>
      <c r="F18" s="26">
        <v>153</v>
      </c>
      <c r="G18" s="27">
        <f t="shared" si="0"/>
        <v>10.765027322404372</v>
      </c>
      <c r="H18" s="27">
        <f t="shared" si="1"/>
        <v>16.293929712460063</v>
      </c>
      <c r="I18" s="26">
        <v>1731</v>
      </c>
      <c r="J18" s="26">
        <v>447</v>
      </c>
    </row>
    <row r="19" spans="1:10" s="2" customFormat="1" x14ac:dyDescent="0.25">
      <c r="A19" s="25">
        <v>11</v>
      </c>
      <c r="B19" s="26" t="s">
        <v>22</v>
      </c>
      <c r="C19" s="26">
        <v>2214</v>
      </c>
      <c r="D19" s="26">
        <v>7638</v>
      </c>
      <c r="E19" s="26">
        <v>443</v>
      </c>
      <c r="F19" s="26">
        <v>677</v>
      </c>
      <c r="G19" s="27">
        <f t="shared" si="0"/>
        <v>20.009033423667567</v>
      </c>
      <c r="H19" s="27">
        <f t="shared" si="1"/>
        <v>8.8635768525792091</v>
      </c>
      <c r="I19" s="26">
        <v>4910</v>
      </c>
      <c r="J19" s="26">
        <v>1368</v>
      </c>
    </row>
    <row r="20" spans="1:10" s="2" customFormat="1" x14ac:dyDescent="0.25">
      <c r="A20" s="25">
        <v>12</v>
      </c>
      <c r="B20" s="26" t="s">
        <v>23</v>
      </c>
      <c r="C20" s="26">
        <v>13908</v>
      </c>
      <c r="D20" s="26">
        <v>13205</v>
      </c>
      <c r="E20" s="26">
        <v>1754</v>
      </c>
      <c r="F20" s="26">
        <v>1949</v>
      </c>
      <c r="G20" s="27">
        <f t="shared" si="0"/>
        <v>12.611446649410411</v>
      </c>
      <c r="H20" s="27">
        <f t="shared" si="1"/>
        <v>14.759560772434686</v>
      </c>
      <c r="I20" s="26">
        <v>11465</v>
      </c>
      <c r="J20" s="26">
        <v>10451</v>
      </c>
    </row>
    <row r="21" spans="1:10" s="2" customFormat="1" x14ac:dyDescent="0.25">
      <c r="A21" s="25">
        <v>13</v>
      </c>
      <c r="B21" s="26" t="s">
        <v>24</v>
      </c>
      <c r="C21" s="26">
        <v>6248</v>
      </c>
      <c r="D21" s="26">
        <v>8118</v>
      </c>
      <c r="E21" s="26">
        <v>1096</v>
      </c>
      <c r="F21" s="26">
        <v>2063</v>
      </c>
      <c r="G21" s="27">
        <f t="shared" si="0"/>
        <v>17.541613316261202</v>
      </c>
      <c r="H21" s="27">
        <f t="shared" si="1"/>
        <v>25.412663217541265</v>
      </c>
      <c r="I21" s="26">
        <v>7917</v>
      </c>
      <c r="J21" s="26">
        <v>9444</v>
      </c>
    </row>
    <row r="22" spans="1:10" s="2" customFormat="1" x14ac:dyDescent="0.25">
      <c r="A22" s="25">
        <v>14</v>
      </c>
      <c r="B22" s="26" t="s">
        <v>25</v>
      </c>
      <c r="C22" s="26">
        <v>26236</v>
      </c>
      <c r="D22" s="26">
        <v>27839</v>
      </c>
      <c r="E22" s="26">
        <v>9726</v>
      </c>
      <c r="F22" s="26">
        <v>13157</v>
      </c>
      <c r="G22" s="27">
        <f t="shared" si="0"/>
        <v>37.071199878030185</v>
      </c>
      <c r="H22" s="27">
        <f t="shared" si="1"/>
        <v>47.261036675167929</v>
      </c>
      <c r="I22" s="26">
        <v>17341</v>
      </c>
      <c r="J22" s="26">
        <v>20915</v>
      </c>
    </row>
    <row r="23" spans="1:10" s="2" customFormat="1" x14ac:dyDescent="0.25">
      <c r="A23" s="25">
        <v>15</v>
      </c>
      <c r="B23" s="26" t="s">
        <v>26</v>
      </c>
      <c r="C23" s="26">
        <v>10126</v>
      </c>
      <c r="D23" s="26">
        <v>7266</v>
      </c>
      <c r="E23" s="26">
        <v>1060</v>
      </c>
      <c r="F23" s="26">
        <v>1202</v>
      </c>
      <c r="G23" s="27">
        <f t="shared" si="0"/>
        <v>10.468101915860162</v>
      </c>
      <c r="H23" s="27">
        <f t="shared" si="1"/>
        <v>16.542802091935041</v>
      </c>
      <c r="I23" s="26">
        <v>9688</v>
      </c>
      <c r="J23" s="26">
        <v>6222</v>
      </c>
    </row>
    <row r="24" spans="1:10" s="2" customFormat="1" x14ac:dyDescent="0.25">
      <c r="A24" s="25">
        <v>16</v>
      </c>
      <c r="B24" s="26" t="s">
        <v>27</v>
      </c>
      <c r="C24" s="26">
        <v>13972</v>
      </c>
      <c r="D24" s="26">
        <v>24210</v>
      </c>
      <c r="E24" s="26">
        <v>9043</v>
      </c>
      <c r="F24" s="26">
        <v>15524</v>
      </c>
      <c r="G24" s="27">
        <f t="shared" si="0"/>
        <v>64.722301746349842</v>
      </c>
      <c r="H24" s="27">
        <f t="shared" si="1"/>
        <v>64.122263527467993</v>
      </c>
      <c r="I24" s="26">
        <v>14772</v>
      </c>
      <c r="J24" s="26">
        <v>12615</v>
      </c>
    </row>
    <row r="25" spans="1:10" s="2" customFormat="1" x14ac:dyDescent="0.25">
      <c r="A25" s="25">
        <v>17</v>
      </c>
      <c r="B25" s="26" t="s">
        <v>28</v>
      </c>
      <c r="C25" s="26">
        <v>22706</v>
      </c>
      <c r="D25" s="26">
        <v>15225</v>
      </c>
      <c r="E25" s="26">
        <v>1457</v>
      </c>
      <c r="F25" s="26">
        <v>1130</v>
      </c>
      <c r="G25" s="27">
        <f t="shared" si="0"/>
        <v>6.416806130538184</v>
      </c>
      <c r="H25" s="27">
        <f t="shared" si="1"/>
        <v>7.4220032840722494</v>
      </c>
      <c r="I25" s="26">
        <v>16848</v>
      </c>
      <c r="J25" s="26">
        <v>12908</v>
      </c>
    </row>
    <row r="26" spans="1:10" s="2" customFormat="1" x14ac:dyDescent="0.25">
      <c r="A26" s="25">
        <v>18</v>
      </c>
      <c r="B26" s="26" t="s">
        <v>29</v>
      </c>
      <c r="C26" s="26">
        <v>15702</v>
      </c>
      <c r="D26" s="26">
        <v>42642</v>
      </c>
      <c r="E26" s="26">
        <v>2692</v>
      </c>
      <c r="F26" s="26">
        <v>6478</v>
      </c>
      <c r="G26" s="27">
        <f t="shared" si="0"/>
        <v>17.144312826391541</v>
      </c>
      <c r="H26" s="27">
        <f t="shared" si="1"/>
        <v>15.191595140940855</v>
      </c>
      <c r="I26" s="26">
        <v>17699</v>
      </c>
      <c r="J26" s="26">
        <v>88058</v>
      </c>
    </row>
    <row r="27" spans="1:10" s="2" customFormat="1" x14ac:dyDescent="0.25">
      <c r="A27" s="25">
        <v>19</v>
      </c>
      <c r="B27" s="26" t="s">
        <v>30</v>
      </c>
      <c r="C27" s="26">
        <v>8917</v>
      </c>
      <c r="D27" s="26">
        <v>20737</v>
      </c>
      <c r="E27" s="26">
        <v>1846</v>
      </c>
      <c r="F27" s="26">
        <v>6614</v>
      </c>
      <c r="G27" s="27">
        <f t="shared" si="0"/>
        <v>20.702029830660535</v>
      </c>
      <c r="H27" s="27">
        <f t="shared" si="1"/>
        <v>31.894681004966969</v>
      </c>
      <c r="I27" s="26">
        <v>11932</v>
      </c>
      <c r="J27" s="26">
        <v>16080</v>
      </c>
    </row>
    <row r="28" spans="1:10" s="2" customFormat="1" x14ac:dyDescent="0.25">
      <c r="A28" s="25">
        <v>20</v>
      </c>
      <c r="B28" s="26" t="s">
        <v>31</v>
      </c>
      <c r="C28" s="26">
        <v>8852</v>
      </c>
      <c r="D28" s="26">
        <v>12695</v>
      </c>
      <c r="E28" s="26">
        <v>1521</v>
      </c>
      <c r="F28" s="26">
        <v>3283</v>
      </c>
      <c r="G28" s="27">
        <f t="shared" si="0"/>
        <v>17.18255761409851</v>
      </c>
      <c r="H28" s="27">
        <f t="shared" si="1"/>
        <v>25.860575029539191</v>
      </c>
      <c r="I28" s="26">
        <v>6153</v>
      </c>
      <c r="J28" s="26">
        <v>10504</v>
      </c>
    </row>
    <row r="29" spans="1:10" s="2" customFormat="1" x14ac:dyDescent="0.25">
      <c r="A29" s="25">
        <v>21</v>
      </c>
      <c r="B29" s="26" t="s">
        <v>32</v>
      </c>
      <c r="C29" s="26">
        <v>3845</v>
      </c>
      <c r="D29" s="26">
        <v>8359</v>
      </c>
      <c r="E29" s="26">
        <v>901</v>
      </c>
      <c r="F29" s="26">
        <v>4159</v>
      </c>
      <c r="G29" s="27">
        <f t="shared" si="0"/>
        <v>23.433029908972692</v>
      </c>
      <c r="H29" s="27">
        <f t="shared" si="1"/>
        <v>49.754755353511186</v>
      </c>
      <c r="I29" s="26">
        <v>5474</v>
      </c>
      <c r="J29" s="26">
        <v>21152</v>
      </c>
    </row>
    <row r="30" spans="1:10" s="2" customFormat="1" x14ac:dyDescent="0.25">
      <c r="A30" s="25">
        <v>22</v>
      </c>
      <c r="B30" s="26" t="s">
        <v>33</v>
      </c>
      <c r="C30" s="26">
        <v>4873</v>
      </c>
      <c r="D30" s="26">
        <v>2572</v>
      </c>
      <c r="E30" s="26">
        <v>468</v>
      </c>
      <c r="F30" s="26">
        <v>395</v>
      </c>
      <c r="G30" s="27">
        <f t="shared" si="0"/>
        <v>9.6039400779807096</v>
      </c>
      <c r="H30" s="27">
        <f t="shared" si="1"/>
        <v>15.357698289269051</v>
      </c>
      <c r="I30" s="26">
        <v>5976</v>
      </c>
      <c r="J30" s="26">
        <v>1739</v>
      </c>
    </row>
    <row r="31" spans="1:10" s="2" customFormat="1" x14ac:dyDescent="0.25">
      <c r="A31" s="25">
        <v>23</v>
      </c>
      <c r="B31" s="26" t="s">
        <v>34</v>
      </c>
      <c r="C31" s="26">
        <v>12920</v>
      </c>
      <c r="D31" s="26">
        <v>13799</v>
      </c>
      <c r="E31" s="26">
        <v>1440</v>
      </c>
      <c r="F31" s="26">
        <v>4060</v>
      </c>
      <c r="G31" s="27">
        <f t="shared" si="0"/>
        <v>11.145510835913312</v>
      </c>
      <c r="H31" s="27">
        <f t="shared" si="1"/>
        <v>29.422421914631496</v>
      </c>
      <c r="I31" s="26">
        <v>13954</v>
      </c>
      <c r="J31" s="26">
        <v>7390</v>
      </c>
    </row>
    <row r="32" spans="1:10" s="2" customFormat="1" x14ac:dyDescent="0.25">
      <c r="A32" s="25">
        <v>24</v>
      </c>
      <c r="B32" s="26" t="s">
        <v>35</v>
      </c>
      <c r="C32" s="26">
        <v>15684</v>
      </c>
      <c r="D32" s="26">
        <v>11712</v>
      </c>
      <c r="E32" s="26">
        <v>1939</v>
      </c>
      <c r="F32" s="26">
        <v>2432</v>
      </c>
      <c r="G32" s="27">
        <f t="shared" si="0"/>
        <v>12.362917623055344</v>
      </c>
      <c r="H32" s="27">
        <f t="shared" si="1"/>
        <v>20.765027322404372</v>
      </c>
      <c r="I32" s="26">
        <v>31876</v>
      </c>
      <c r="J32" s="26">
        <v>19168</v>
      </c>
    </row>
    <row r="33" spans="1:10" s="2" customFormat="1" x14ac:dyDescent="0.25">
      <c r="A33" s="25">
        <v>25</v>
      </c>
      <c r="B33" s="26" t="s">
        <v>36</v>
      </c>
      <c r="C33" s="26">
        <v>6375</v>
      </c>
      <c r="D33" s="26">
        <v>12255</v>
      </c>
      <c r="E33" s="26">
        <v>1115</v>
      </c>
      <c r="F33" s="26">
        <v>1167</v>
      </c>
      <c r="G33" s="27">
        <f t="shared" si="0"/>
        <v>17.490196078431371</v>
      </c>
      <c r="H33" s="27">
        <f t="shared" si="1"/>
        <v>9.5226438188494491</v>
      </c>
      <c r="I33" s="26">
        <v>6655</v>
      </c>
      <c r="J33" s="26">
        <v>4309</v>
      </c>
    </row>
    <row r="34" spans="1:10" s="2" customFormat="1" x14ac:dyDescent="0.25">
      <c r="A34" s="25">
        <v>26</v>
      </c>
      <c r="B34" s="26" t="s">
        <v>37</v>
      </c>
      <c r="C34" s="26">
        <v>1922</v>
      </c>
      <c r="D34" s="26">
        <v>4249</v>
      </c>
      <c r="E34" s="26">
        <v>1352</v>
      </c>
      <c r="F34" s="26">
        <v>2340</v>
      </c>
      <c r="G34" s="27">
        <f t="shared" si="0"/>
        <v>70.343392299687821</v>
      </c>
      <c r="H34" s="27">
        <f t="shared" si="1"/>
        <v>55.071781595669563</v>
      </c>
      <c r="I34" s="26">
        <v>1484</v>
      </c>
      <c r="J34" s="26">
        <v>9598</v>
      </c>
    </row>
    <row r="35" spans="1:10" s="2" customFormat="1" x14ac:dyDescent="0.25">
      <c r="A35" s="25">
        <v>27</v>
      </c>
      <c r="B35" s="26" t="s">
        <v>38</v>
      </c>
      <c r="C35" s="26">
        <v>23360</v>
      </c>
      <c r="D35" s="26">
        <v>47338</v>
      </c>
      <c r="E35" s="26">
        <v>4024</v>
      </c>
      <c r="F35" s="26">
        <v>21636</v>
      </c>
      <c r="G35" s="27">
        <f t="shared" si="0"/>
        <v>17.226027397260275</v>
      </c>
      <c r="H35" s="27">
        <f t="shared" si="1"/>
        <v>45.705352993366851</v>
      </c>
      <c r="I35" s="26">
        <v>21357</v>
      </c>
      <c r="J35" s="26">
        <v>54444</v>
      </c>
    </row>
    <row r="36" spans="1:10" s="2" customFormat="1" x14ac:dyDescent="0.25">
      <c r="A36" s="25">
        <v>28</v>
      </c>
      <c r="B36" s="26" t="s">
        <v>39</v>
      </c>
      <c r="C36" s="26">
        <v>10230</v>
      </c>
      <c r="D36" s="26">
        <v>9309</v>
      </c>
      <c r="E36" s="26">
        <v>1538</v>
      </c>
      <c r="F36" s="26">
        <v>2229</v>
      </c>
      <c r="G36" s="27">
        <f t="shared" si="0"/>
        <v>15.034213098729227</v>
      </c>
      <c r="H36" s="27">
        <f t="shared" si="1"/>
        <v>23.944569771189173</v>
      </c>
      <c r="I36" s="26">
        <v>12182</v>
      </c>
      <c r="J36" s="26">
        <v>7609</v>
      </c>
    </row>
    <row r="37" spans="1:10" s="2" customFormat="1" x14ac:dyDescent="0.25">
      <c r="A37" s="25">
        <v>29</v>
      </c>
      <c r="B37" s="26" t="s">
        <v>40</v>
      </c>
      <c r="C37" s="26">
        <v>47272</v>
      </c>
      <c r="D37" s="26">
        <v>34130</v>
      </c>
      <c r="E37" s="26">
        <v>5929</v>
      </c>
      <c r="F37" s="26">
        <v>12258</v>
      </c>
      <c r="G37" s="27">
        <f t="shared" si="0"/>
        <v>12.54230834320528</v>
      </c>
      <c r="H37" s="27">
        <f t="shared" si="1"/>
        <v>35.915616759449165</v>
      </c>
      <c r="I37" s="26">
        <v>50755</v>
      </c>
      <c r="J37" s="26">
        <v>62646</v>
      </c>
    </row>
    <row r="38" spans="1:10" s="2" customFormat="1" x14ac:dyDescent="0.25">
      <c r="A38" s="25">
        <v>30</v>
      </c>
      <c r="B38" s="26" t="s">
        <v>41</v>
      </c>
      <c r="C38" s="26">
        <v>5486</v>
      </c>
      <c r="D38" s="26">
        <v>6637</v>
      </c>
      <c r="E38" s="26">
        <v>693</v>
      </c>
      <c r="F38" s="26">
        <v>811</v>
      </c>
      <c r="G38" s="27">
        <f t="shared" si="0"/>
        <v>12.632154575282536</v>
      </c>
      <c r="H38" s="27">
        <f t="shared" si="1"/>
        <v>12.21937622419768</v>
      </c>
      <c r="I38" s="26">
        <v>5788</v>
      </c>
      <c r="J38" s="26">
        <v>3659</v>
      </c>
    </row>
    <row r="39" spans="1:10" s="2" customFormat="1" x14ac:dyDescent="0.25">
      <c r="A39" s="25">
        <v>31</v>
      </c>
      <c r="B39" s="26" t="s">
        <v>42</v>
      </c>
      <c r="C39" s="26">
        <v>4180</v>
      </c>
      <c r="D39" s="26">
        <v>2963</v>
      </c>
      <c r="E39" s="26">
        <v>530</v>
      </c>
      <c r="F39" s="26">
        <v>559</v>
      </c>
      <c r="G39" s="27">
        <f t="shared" si="0"/>
        <v>12.679425837320574</v>
      </c>
      <c r="H39" s="27">
        <f t="shared" si="1"/>
        <v>18.866014174822816</v>
      </c>
      <c r="I39" s="26">
        <v>4625</v>
      </c>
      <c r="J39" s="26">
        <v>2506</v>
      </c>
    </row>
    <row r="40" spans="1:10" s="2" customFormat="1" x14ac:dyDescent="0.25">
      <c r="A40" s="25">
        <v>32</v>
      </c>
      <c r="B40" s="26" t="s">
        <v>43</v>
      </c>
      <c r="C40" s="26">
        <v>25027</v>
      </c>
      <c r="D40" s="26">
        <v>88970</v>
      </c>
      <c r="E40" s="26">
        <v>5728</v>
      </c>
      <c r="F40" s="26">
        <v>18121</v>
      </c>
      <c r="G40" s="27">
        <f t="shared" si="0"/>
        <v>22.887281735725416</v>
      </c>
      <c r="H40" s="27">
        <f t="shared" si="1"/>
        <v>20.367539620096661</v>
      </c>
      <c r="I40" s="26">
        <v>47161</v>
      </c>
      <c r="J40" s="26">
        <v>44035</v>
      </c>
    </row>
    <row r="41" spans="1:10" s="2" customFormat="1" x14ac:dyDescent="0.25">
      <c r="A41" s="25">
        <v>33</v>
      </c>
      <c r="B41" s="26" t="s">
        <v>44</v>
      </c>
      <c r="C41" s="26">
        <v>19097</v>
      </c>
      <c r="D41" s="26">
        <v>13252</v>
      </c>
      <c r="E41" s="26">
        <v>2172</v>
      </c>
      <c r="F41" s="26">
        <v>2317</v>
      </c>
      <c r="G41" s="27">
        <f t="shared" si="0"/>
        <v>11.37351416452846</v>
      </c>
      <c r="H41" s="27">
        <f t="shared" si="1"/>
        <v>17.48415333534561</v>
      </c>
      <c r="I41" s="26">
        <v>17736</v>
      </c>
      <c r="J41" s="26">
        <v>7841</v>
      </c>
    </row>
    <row r="42" spans="1:10" s="2" customFormat="1" ht="18.75" x14ac:dyDescent="0.4">
      <c r="A42" s="28" t="s">
        <v>45</v>
      </c>
      <c r="B42" s="29"/>
      <c r="C42" s="30">
        <f>SUM(C9:C41)</f>
        <v>434384</v>
      </c>
      <c r="D42" s="30">
        <f>SUM(D9:D41)</f>
        <v>634647</v>
      </c>
      <c r="E42" s="30">
        <f>SUM(E9:E41)</f>
        <v>83790</v>
      </c>
      <c r="F42" s="30">
        <f>SUM(F9:F41)</f>
        <v>229995</v>
      </c>
      <c r="G42" s="31">
        <f t="shared" si="0"/>
        <v>19.289384507716676</v>
      </c>
      <c r="H42" s="31">
        <f t="shared" si="1"/>
        <v>36.239830961148485</v>
      </c>
      <c r="I42" s="30">
        <f>SUM(I9:I41)</f>
        <v>494797</v>
      </c>
      <c r="J42" s="30">
        <f>SUM(J9:J41)</f>
        <v>749506</v>
      </c>
    </row>
    <row r="43" spans="1:10" s="2" customFormat="1" x14ac:dyDescent="0.25">
      <c r="A43" s="26"/>
      <c r="B43" s="26" t="s">
        <v>46</v>
      </c>
      <c r="C43" s="26"/>
      <c r="D43" s="26"/>
      <c r="E43" s="26"/>
      <c r="F43" s="26"/>
      <c r="G43" s="26"/>
      <c r="H43" s="26"/>
      <c r="I43" s="26"/>
      <c r="J43" s="26"/>
    </row>
  </sheetData>
  <mergeCells count="10">
    <mergeCell ref="A42:B42"/>
    <mergeCell ref="A1:J1"/>
    <mergeCell ref="A3:J3"/>
    <mergeCell ref="A4:J4"/>
    <mergeCell ref="C6:D7"/>
    <mergeCell ref="E6:F7"/>
    <mergeCell ref="G6:H7"/>
    <mergeCell ref="I6:J7"/>
    <mergeCell ref="A6:A8"/>
    <mergeCell ref="B6:B8"/>
  </mergeCells>
  <printOptions horizontalCentered="1" verticalCentered="1"/>
  <pageMargins left="0.78740157480314965" right="0.78740157480314965" top="0.59055118110236227" bottom="0.59055118110236227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ACP</vt:lpstr>
      <vt:lpstr>CROP</vt:lpstr>
      <vt:lpstr>TERM</vt:lpstr>
      <vt:lpstr>Agri_Infra_Anci</vt:lpstr>
      <vt:lpstr>Total Agri</vt:lpstr>
      <vt:lpstr>Total MSME</vt:lpstr>
      <vt:lpstr>Edu_PS</vt:lpstr>
      <vt:lpstr>Housing_PS</vt:lpstr>
      <vt:lpstr>T Other PS</vt:lpstr>
      <vt:lpstr>ACP!Print_Area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2025-08-13T10:57:45Z</dcterms:modified>
</cp:coreProperties>
</file>